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nova_mv\Desktop\27-12-2021 Изм в ПЗ 2021 (осн Протокол)\"/>
    </mc:Choice>
  </mc:AlternateContent>
  <bookViews>
    <workbookView xWindow="0" yWindow="0" windowWidth="25206" windowHeight="11846"/>
  </bookViews>
  <sheets>
    <sheet name="План Закупок на 2021 год" sheetId="4" r:id="rId1"/>
    <sheet name="Перечень изменений" sheetId="5" r:id="rId2"/>
  </sheets>
  <definedNames>
    <definedName name="_xlnm._FilterDatabase" localSheetId="0" hidden="1">'План Закупок на 2021 год'!$A$18:$P$100</definedName>
    <definedName name="_xlnm.Print_Area" localSheetId="0">'План Закупок на 2021 год'!$A$1:$P$242</definedName>
  </definedNames>
  <calcPr calcId="162913" refMode="R1C1"/>
</workbook>
</file>

<file path=xl/calcChain.xml><?xml version="1.0" encoding="utf-8"?>
<calcChain xmlns="http://schemas.openxmlformats.org/spreadsheetml/2006/main">
  <c r="N110" i="4" l="1"/>
  <c r="K105" i="4"/>
  <c r="L121" i="4" l="1"/>
  <c r="L122" i="4"/>
  <c r="K122" i="4"/>
  <c r="K121" i="4"/>
  <c r="A92" i="4" l="1"/>
  <c r="A93" i="4" s="1"/>
  <c r="A94" i="4" s="1"/>
  <c r="N111" i="4" l="1"/>
  <c r="A207" i="4" l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169" i="4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22" i="4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188" i="4" l="1"/>
  <c r="A189" i="4"/>
  <c r="A190" i="4" s="1"/>
  <c r="A191" i="4" s="1"/>
  <c r="A192" i="4" s="1"/>
  <c r="A193" i="4" s="1"/>
  <c r="A194" i="4" s="1"/>
  <c r="A195" i="4" s="1"/>
  <c r="A196" i="4" s="1"/>
  <c r="A197" i="4" s="1"/>
  <c r="A231" i="4"/>
  <c r="A232" i="4" s="1"/>
  <c r="A230" i="4"/>
  <c r="A31" i="4"/>
  <c r="A32" i="4" s="1"/>
  <c r="A33" i="4" s="1"/>
  <c r="A34" i="4" s="1"/>
  <c r="A35" i="4" s="1"/>
  <c r="A36" i="4" s="1"/>
  <c r="A37" i="4" s="1"/>
  <c r="A38" i="4" s="1"/>
  <c r="A39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235" i="4" l="1"/>
  <c r="A236" i="4" s="1"/>
  <c r="A237" i="4" s="1"/>
  <c r="A238" i="4" s="1"/>
  <c r="A233" i="4"/>
</calcChain>
</file>

<file path=xl/sharedStrings.xml><?xml version="1.0" encoding="utf-8"?>
<sst xmlns="http://schemas.openxmlformats.org/spreadsheetml/2006/main" count="2330" uniqueCount="375">
  <si>
    <t>№ 
п.п</t>
  </si>
  <si>
    <t xml:space="preserve">Условия договора </t>
  </si>
  <si>
    <t>Предмет договора</t>
  </si>
  <si>
    <t>Единица измерения</t>
  </si>
  <si>
    <t>наиме-
нование</t>
  </si>
  <si>
    <t>Регион поставки товаров (выполнения работ, оказание услуг)</t>
  </si>
  <si>
    <t>Сведения о начальной (максимальной) цене договора (цене лота)</t>
  </si>
  <si>
    <t>График осуществления процедур закупки</t>
  </si>
  <si>
    <t>Срок исполнения договора (месяц, год)</t>
  </si>
  <si>
    <t xml:space="preserve">Закупка в электронной форме </t>
  </si>
  <si>
    <t>да/нет</t>
  </si>
  <si>
    <t>Сведения 
о количестве (объеме)</t>
  </si>
  <si>
    <t>Планируемая дата или период размещения извещения о закупке (месяц, год)</t>
  </si>
  <si>
    <t>Код по 
ОКЕИ (Общероссийский классификатор единиц измерения)</t>
  </si>
  <si>
    <t>Способ
 закупки</t>
  </si>
  <si>
    <t>Примечание</t>
  </si>
  <si>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</si>
  <si>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</si>
  <si>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</si>
  <si>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</si>
  <si>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</si>
  <si>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</si>
  <si>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</si>
  <si>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664033, Россия, Иркутская область, г. Иркутск, ул. Лермонтова, 257, офис 802</t>
  </si>
  <si>
    <t>Тел.: (395-2) : 790-574, факс:  (395-2) 790-691</t>
  </si>
  <si>
    <t xml:space="preserve">irk_es@es.irkutskenergo.ru
</t>
  </si>
  <si>
    <t>Отвественное подразделение</t>
  </si>
  <si>
    <t>Код по 
ОКТМО (общероссийский классификатор территорий муниципальных образований)</t>
  </si>
  <si>
    <t>Код по 
ОКВЭД2
(общероссийский  классификатор  видов     экономической
деятельности)</t>
  </si>
  <si>
    <t>Код по 
ОКПД2 (Общероссийский классификатор продукции по видам экономической деятельности)</t>
  </si>
  <si>
    <t>Код по 
ОКВЭД 2
(общероссийский  классификатор  видов     экономической
деятельности)</t>
  </si>
  <si>
    <t>Код по 
ОКПД 2 (Общероссийский классификатор продукции по видам экономической деятельности)</t>
  </si>
  <si>
    <t>План закупок товаров, работ, услуг на 2021 год, участниками  которых  являются  только  субъекты  малого и среднего предпринимательства</t>
  </si>
  <si>
    <t>План закупок товаров, работ, услуг на 2022 год, участниками  которых  являются  только  субъекты  малого и среднего предпринимательства</t>
  </si>
  <si>
    <t>71.12.62</t>
  </si>
  <si>
    <t>71.12.40.129</t>
  </si>
  <si>
    <t>Обеспечение единства измерений (поверка средств измерений)</t>
  </si>
  <si>
    <t>штука</t>
  </si>
  <si>
    <t>г. Иркутск</t>
  </si>
  <si>
    <t>Анализ предложений</t>
  </si>
  <si>
    <t>33.19</t>
  </si>
  <si>
    <t>33.19.10.000</t>
  </si>
  <si>
    <t>невозможно определить объем</t>
  </si>
  <si>
    <t>Ремонт средств измерений (Пирометр, термометр инфракрасного излучения)</t>
  </si>
  <si>
    <t>Ремонт средств измерений (Счетчик электронный эталонный Энергомера СЕ601)</t>
  </si>
  <si>
    <t>Ремонт средств измерений (Тонометр электронный)</t>
  </si>
  <si>
    <t>17.22</t>
  </si>
  <si>
    <t>17.22.1</t>
  </si>
  <si>
    <t>Поставка средств гигиены ( туалетная бумага)</t>
  </si>
  <si>
    <t>рул.</t>
  </si>
  <si>
    <t>сентябрь 2021</t>
  </si>
  <si>
    <t>аукцион</t>
  </si>
  <si>
    <t>да</t>
  </si>
  <si>
    <t>Участники закупки - только СМП</t>
  </si>
  <si>
    <t>Поставка средств гигиены (полотенца бумажные)</t>
  </si>
  <si>
    <t>17.23</t>
  </si>
  <si>
    <t>17.23.12</t>
  </si>
  <si>
    <t>Поставка конвертов бумажных</t>
  </si>
  <si>
    <t>Иркутская область</t>
  </si>
  <si>
    <t>17.12.1.</t>
  </si>
  <si>
    <t>17.12.14.119.</t>
  </si>
  <si>
    <t>март 2021</t>
  </si>
  <si>
    <t>июнь 2021</t>
  </si>
  <si>
    <t>сентябрь 2022</t>
  </si>
  <si>
    <t>декабрь 2021</t>
  </si>
  <si>
    <t>июнь 2022</t>
  </si>
  <si>
    <t>март 2022</t>
  </si>
  <si>
    <t>декабрь 2022</t>
  </si>
  <si>
    <t>март 2023</t>
  </si>
  <si>
    <t>июнь 2023</t>
  </si>
  <si>
    <t>октябрь 2021</t>
  </si>
  <si>
    <t>ноябрь 2021</t>
  </si>
  <si>
    <t>февраль 2021</t>
  </si>
  <si>
    <t>октябрь 2022</t>
  </si>
  <si>
    <t>ноябрь 2022</t>
  </si>
  <si>
    <t>декабрь 2023</t>
  </si>
  <si>
    <t xml:space="preserve"> </t>
  </si>
  <si>
    <t>План закупок товаров, работ, услуг на 2023 год, участниками  которых  являются  только  субъекты  малого и среднего предпринимательства</t>
  </si>
  <si>
    <t>Поставка бумаги для офисной техники формата А4 на 2 квартал 2021 года
(качество не ниже класса С)</t>
  </si>
  <si>
    <t>Поставка бумаги для офисной техники формата А4 на 3 квартал 2021 года
(качество не ниже класса С)</t>
  </si>
  <si>
    <t>Поставка бумаги для офисной техники формата А4 на 4 квартал 2021 года
(качество не ниже класса С)</t>
  </si>
  <si>
    <t>Поставка бумаги для офисной техники формата А4 (качество не ниже класса А) на 3 квартал 2021 года</t>
  </si>
  <si>
    <t>Поставка бумаги для офисной техники формата А4 (качество не ниже класса А) на 4 квартал 2021 года</t>
  </si>
  <si>
    <t>Поставка бумаги для офисной техники формата А4 (качество не ниже класса А) на 1 полугодие 2022 года</t>
  </si>
  <si>
    <t>Поставка бумаги для офисной техники формата А4 на 2 квартал 2022 года
(качество не ниже класса С)</t>
  </si>
  <si>
    <t>Поставка бумаги для офисной техники формата А4 на 3 квартал 2022 года
(качество не ниже класса С)</t>
  </si>
  <si>
    <t>Поставка бумаги для офисной техники формата А4 на 4 квартал 2022 года
(качество не ниже класса С)</t>
  </si>
  <si>
    <t>Поставка бумаги для офисной техники формата А4 (качество не ниже класса С) на 1 квартал 2023 года</t>
  </si>
  <si>
    <t>Поставка бумаги для офисной техники формата А4 (качество не ниже класса А) на 3 квартал 2022 года</t>
  </si>
  <si>
    <t>Поставка бумаги для офисной техники формата А4 (качество не ниже класса А) на 4 квартал 2022 года</t>
  </si>
  <si>
    <t>Поставка бумаги для офисной техники формата А4 (качество не ниже класса А) на 1 полугодие 2023года</t>
  </si>
  <si>
    <t>ноябрь 2023</t>
  </si>
  <si>
    <t>декабрь 2024</t>
  </si>
  <si>
    <t>Поставка бумаги для офисной техники формата А4 на 2 квартал 2023 года
(качество не ниже класса С)</t>
  </si>
  <si>
    <t>Поставка бумаги для офисной техники формата А4 на 3 квартал 2023 года
(качество не ниже класса С)</t>
  </si>
  <si>
    <t>сентябрь 2023</t>
  </si>
  <si>
    <t>Поставка бумаги для офисной техники формата А4 на 4 квартал 2023ода
(качество не ниже класса С)</t>
  </si>
  <si>
    <t>Поставка бумаги для офисной техники формата А4 (качество не ниже класса С) на 1 квартал 2024 года</t>
  </si>
  <si>
    <t>март 2024</t>
  </si>
  <si>
    <t>Поставка бумаги для офисной техники формата А4 (качество не ниже класса А) на 3 квартал 2023 года</t>
  </si>
  <si>
    <t>Поставка бумаги для офисной техники формата А4 (качество не ниже класса А) на 4 квартал 2023 года</t>
  </si>
  <si>
    <t>октябрь 2023</t>
  </si>
  <si>
    <t>Поставка бумаги для офисной техники формата А4 (качество не ниже класса А) на 1 полугодие 2024 года</t>
  </si>
  <si>
    <t>июнь 2024</t>
  </si>
  <si>
    <t>январь 2021</t>
  </si>
  <si>
    <t>январь 2022</t>
  </si>
  <si>
    <t>январь 2023</t>
  </si>
  <si>
    <t>ПТО</t>
  </si>
  <si>
    <t>ОИТ</t>
  </si>
  <si>
    <t>74.9</t>
  </si>
  <si>
    <t>74.90.19</t>
  </si>
  <si>
    <t>Техническое сопровождение системы на платформе 1С (конфигурация АСРН)</t>
  </si>
  <si>
    <t>чел.ч</t>
  </si>
  <si>
    <t>невозможно указать обьем</t>
  </si>
  <si>
    <t>Участники закупки - только СМП 
НМЦ указана за 1 чел.час.</t>
  </si>
  <si>
    <t>Техническое сопровождение системы на платформе 1С (конфигурация АСУСЭиРП)</t>
  </si>
  <si>
    <t>62.03.13</t>
  </si>
  <si>
    <t xml:space="preserve">62.02.30  </t>
  </si>
  <si>
    <t>Услуги по техническому сопровождению и сервисной поддержке контакт-центра
ООО "Иркутскэнергосбыт"</t>
  </si>
  <si>
    <t>невозможно отобразить объем</t>
  </si>
  <si>
    <t>май 2021</t>
  </si>
  <si>
    <t>Аукцион</t>
  </si>
  <si>
    <t>ОКСиКР</t>
  </si>
  <si>
    <t>41.20</t>
  </si>
  <si>
    <t>41.20.40</t>
  </si>
  <si>
    <t xml:space="preserve">Реконструкция фасада адм.  2-х этажного здания г. Ангарск, 89 квартал, 37 </t>
  </si>
  <si>
    <t>055</t>
  </si>
  <si>
    <t>квадратный метр</t>
  </si>
  <si>
    <t>г. Ангарск</t>
  </si>
  <si>
    <t>июль 2021</t>
  </si>
  <si>
    <t>113</t>
  </si>
  <si>
    <t>кубический метр</t>
  </si>
  <si>
    <t>г. Саянск</t>
  </si>
  <si>
    <t>43.3</t>
  </si>
  <si>
    <t>43.39.1</t>
  </si>
  <si>
    <t>Ремонт помещений в административном здании по адресу: г. Иркутск, ул. Байкальская, 259</t>
  </si>
  <si>
    <t>апрель 2021</t>
  </si>
  <si>
    <t>Ремонт помещений и гаражных боксов по адресу: г. Иркутск, ул. Мухиной, 2Г</t>
  </si>
  <si>
    <t xml:space="preserve">Ремонт помещений в административном здании по адресу: г. Ангарск, ул. Трудовые резервы, 34 </t>
  </si>
  <si>
    <t>Ремонт помещений и благоустройства Усть-Удинского производственного участка Восточного отделения ООО "Иркутскэнергосбыт"  по адресу: Иркутская обл., п. Усть-Уда, ул. Лермонтова, 1а</t>
  </si>
  <si>
    <t>п. Усть-Уда</t>
  </si>
  <si>
    <t>Ремонт помещений и благоустройства Хомутовского производственного участка Восточного отделения ООО "Иркутскэнергосбыт" по адресу: Иркутская обл., с. Хомутово, ул. Некрасова, 2</t>
  </si>
  <si>
    <t>п. Хомутово</t>
  </si>
  <si>
    <t>Ремонт помещений и благоустройства Боханского производственного участка Восточного отделения ООО "Иркутскэнергосбыт" по адресу: Иркутская обл., п. Бохан, ул. Карла Маркса, 2Б</t>
  </si>
  <si>
    <t xml:space="preserve">25609405101
</t>
  </si>
  <si>
    <t>п. Бохан</t>
  </si>
  <si>
    <t xml:space="preserve">Ремонт помещений и фасада Баяндаевского производственного участка Восточного отделения ООО "Иркутскэнергосбыт" по адресу: Иркутская обл., с. Еланцы, ул. Пенкальского, д.4А </t>
  </si>
  <si>
    <t>с. Еланцы</t>
  </si>
  <si>
    <t>Ремонт помещений и фасада Баяндаевского производственного участка Восточного отделения ООО "Иркутскэнергосбыт" по адресу: Иркутская обл., с. Баяндай, ул. Энергетиков, 1</t>
  </si>
  <si>
    <t>с. Баяндай</t>
  </si>
  <si>
    <t>август 2021</t>
  </si>
  <si>
    <t>Ремонт помещений Эхирит-Булагатского производственного участка Восточного отделения ООО "Иркутскэнергосбыт" по адресу: Иркутская обл., п. Усть-Ордынский, ул.50 лет Октября, 64а</t>
  </si>
  <si>
    <t>п. Усть-Ордынский</t>
  </si>
  <si>
    <t>Ремонт помещений административного здания Усольского отделения по адресу: Иркутская обл., г.Усолье-Сибирское, ул. Красных Партизан, 44</t>
  </si>
  <si>
    <t>г. Усолье-Сибирское</t>
  </si>
  <si>
    <t>апрель 2022</t>
  </si>
  <si>
    <t>Ремонт помещений Нукутского  производственного участка Восточного отделения ООО "Иркутскэнергосбыт" по адресу: Иркутская обл, п. Новонукутский, ул. Майская, 29 а</t>
  </si>
  <si>
    <t>п. Новонукутский</t>
  </si>
  <si>
    <t xml:space="preserve">Ремонт помещений административного здания Братского  отделения "Иркутскэнергосбыт" по адресу: Иркутская обл., г. Братск, ул. 25-летия БГС, 37Б    </t>
  </si>
  <si>
    <t>г. Братск</t>
  </si>
  <si>
    <t xml:space="preserve">Ремонт помещений административного здания Мамско-Чуйского отделения "Иркутскэнергосбыт" по адресу: Иркутская обл., п. Мама, ул. Первомайская,1          </t>
  </si>
  <si>
    <t>п. Мама</t>
  </si>
  <si>
    <t>Ремонт помещений административного здания Тайшетского отделения "Иркутскэнергосбыт" по адресу: Иркутская обл., г. Тайшет, ул. Суворова, 6а</t>
  </si>
  <si>
    <t>г. Тайшет</t>
  </si>
  <si>
    <t>комплект</t>
  </si>
  <si>
    <t>43.22</t>
  </si>
  <si>
    <t>43.22.12</t>
  </si>
  <si>
    <t>Поставка и монтаж кондиционеров на объектах ООО "Иркутскэнергосбыт"</t>
  </si>
  <si>
    <t>Реконструкция адм. здания п. Кутулик, ул. Советская, 49А (строительство системы инженерного обеспечения здания)</t>
  </si>
  <si>
    <t>018</t>
  </si>
  <si>
    <t>погонный метр</t>
  </si>
  <si>
    <t>п. Кутулик</t>
  </si>
  <si>
    <t>май 2022</t>
  </si>
  <si>
    <t>июль 2022</t>
  </si>
  <si>
    <t>Реконструкция административного здания г. Тулун, пер. Энергетиков, 1А - (реконструкция мансарды)</t>
  </si>
  <si>
    <t>г. Тулун</t>
  </si>
  <si>
    <t>август 2022</t>
  </si>
  <si>
    <t>Реконструкция адм. здания 
п. Куйтун (строительство системы водоснабжения здания)</t>
  </si>
  <si>
    <t>п. Куйтун</t>
  </si>
  <si>
    <t>Реконструкция системы автономного отопления в гаражных боксах г.Тулун, пер. Энергетиков, 1 А</t>
  </si>
  <si>
    <t>Реконструкция адм. здания п. Новонукутский (строительство системы инженерного обеспечения здания)</t>
  </si>
  <si>
    <t>Ремонт помещений в административном здании по адресу: г. Иркутск, проезд Юрия Тена, 19</t>
  </si>
  <si>
    <t>Ремонт помещений административного здания Шелеховского отделения по адресу: Иркутская обл., г. Шелехов, 3 квартал, дом 14</t>
  </si>
  <si>
    <t>г. Шелехов</t>
  </si>
  <si>
    <t>февраль 2022</t>
  </si>
  <si>
    <t>Ремонт помещений Качугского производственного участка Восточного отделения ООО "Иркутскэнергосбыт" по адресу: Иркутская обл., п. Качуг, ул.Еловая, 11</t>
  </si>
  <si>
    <t>п. Качуг</t>
  </si>
  <si>
    <t>Ремонт помещений и благоустройства Осинского производственного участка Восточного отделения ООО "Иркутскэнергосбыт" по адресу: Иркутская обл.,п.Оса, ул.Сведлова, 83а</t>
  </si>
  <si>
    <t>п. Оса</t>
  </si>
  <si>
    <t xml:space="preserve">Ремонт помещений административного здания Усольского отделения по адресу: Иркутская обл., г.Усолье-Сибирское, ул. Менделеева, 71        </t>
  </si>
  <si>
    <t>Ремонт помещений Аларского производственного участка Восточного отделения ООО "Иркутскэнергосбыт" по адресу: Иркутская обл., п. Кутулик, ул.Советская, 49А</t>
  </si>
  <si>
    <t>Ремонт помещений Чунского производственного участка Тайшетского отделения ООО "Иркутскэнергосбыт" по адресу: Иркутская обл.,  п.г.т.Чунский, ул. 50 лет Октября, 109Г</t>
  </si>
  <si>
    <t>п.г.т.Чунский</t>
  </si>
  <si>
    <t xml:space="preserve">Ремонт помещений Куйтунского производственного участка Тулунского отделения ООО "Иркутскэнергосбыт" по адресу: Иркутская обл., п. Куйтун, ул.К.Маркса, 34Б    </t>
  </si>
  <si>
    <t xml:space="preserve"> п. Куйтун</t>
  </si>
  <si>
    <t>Ремонт помещений и благоустройства производственного участка Тулунского отделения ООО "Иркутскэнергосбыт" по адресу: Иркутская обл., г. Тулун, пер. Энергетиков, 1</t>
  </si>
  <si>
    <t xml:space="preserve">Ремонт помещений административного здания Усть-Кутского отделения по адресу: Иркутская обл.,  г.Усть-Кут, ул. Кирова 23 (3й этаж)                 </t>
  </si>
  <si>
    <t>г.Усть-Кут</t>
  </si>
  <si>
    <t>Ремонт помещений Усть-Илимского отделения ООО "Иркутскэнергосбыт" по адресу: Иркутская обл., г. Усть-Илимск, ул. К. Маркса, 35</t>
  </si>
  <si>
    <t>г. Усть-Илимск</t>
  </si>
  <si>
    <t>июль 2023</t>
  </si>
  <si>
    <t>май 2023</t>
  </si>
  <si>
    <t>Реконструкция крытой стоянки автотранспортной техники (монтаж системы водяного отопления и системы вентиляции), г. Иркутск, ул. Мухиной, 2Г</t>
  </si>
  <si>
    <t>43.29</t>
  </si>
  <si>
    <t>Строительство ограждения с воротами на территории ТЦ, г. Иркутск, ул. Мухиной, 2Г</t>
  </si>
  <si>
    <t>Реконструкция адм. здания по адресу: г. Ангарск, ул. Трудовые резервы, 34 (реконструкция наружных инженерных сетей)</t>
  </si>
  <si>
    <t>25703000001</t>
  </si>
  <si>
    <t>август 2023</t>
  </si>
  <si>
    <t>Реконструкция нежилого 2-х этажного здания г. Ангарск, 89 квартал, 37 (реконструкция наружных инженерных сетей)</t>
  </si>
  <si>
    <t>Ремонт помещений в административном здании по адресу: г. Ангарск, квартал, 89</t>
  </si>
  <si>
    <t>Ремонт помещений административного здания Братского  отделения "Иркутскэнергосбыт" по адресу: Иркутская обл., г. Вихоревка, ул. Дзержинского, д. 127 "б"</t>
  </si>
  <si>
    <t>г. Вихоревка</t>
  </si>
  <si>
    <t>апрель 2023</t>
  </si>
  <si>
    <t>Ремонт помещений Восточного отделения ООО "Иркутскэнергосбыт" по адресу: г. Иркутск, ул. Ядринцева, 1</t>
  </si>
  <si>
    <t>Ремонт помещений Киренского отделения ООО "Иркутскэнергосбыт" по адресу: Иркутская обл., г. Киренск, мкн. Центральный, ул. Комарова, 26</t>
  </si>
  <si>
    <t>г. Киренск</t>
  </si>
  <si>
    <t>Ремонт помещений Нижнеилимского отделения ООО "Иркутскэнергосбыт" по адресу: Иркутская обл.,  г. Железногорск-Илимский, ул. Янгеля, 8</t>
  </si>
  <si>
    <t>г. Железногорск-Илимский</t>
  </si>
  <si>
    <t>Ремонт помещений Нижнеудинского производственного участка Тулунского отделения ООО "Иркутскэнергосбыт" по адресу: Иркутская обл., г. Нижнеудинск, ул. Октябрьская, д. 1</t>
  </si>
  <si>
    <t>г. Нижнеудинск</t>
  </si>
  <si>
    <t>Ремонт помещений Усть-Илимского отделения ООО "Иркутскэнергосбыт" по адресу: Иркутская обл., г. Усть-Илимск, ул. 50 лет ВЛКСМ, 18</t>
  </si>
  <si>
    <t>Ремонт помещений Левобережного отделения ООО "Иркутскэнергосбыт" по адресу: Иркутская обл., г. Иркутск, ул. Розы Люксембург, 164/1</t>
  </si>
  <si>
    <t>Ремонт помещений Черемховского отделения ООО "Иркутскэнергосбыт" по адресу: Иркутская обл., г. Черемхово, ул. Ф.Патаки, 4А</t>
  </si>
  <si>
    <t>г. Черемхово</t>
  </si>
  <si>
    <t>Ремонт помещений Черемховского отделения ООО "Иркутскэнергосбыт" по адресу: Иркутская обл., г. Черемхово, ул. Забойщиков, 26</t>
  </si>
  <si>
    <t>Ремонт помещений сервисного центра ООО "Иркутскэнергосбыт" по адресу: г. Иркутск, ул. Байкальская, 259</t>
  </si>
  <si>
    <t>Ремонт помещений Зиминского производственного участка Саянского отделения ООО "Иркутскэнергосбыт" по адресу: Иркутская обл., г. Зима, ул. Ленина, 13</t>
  </si>
  <si>
    <t>г. Зима</t>
  </si>
  <si>
    <t>февраль 2023</t>
  </si>
  <si>
    <t>Ремонт помещений Саянского отделения ООО "Иркутскэнергосбыт" по адресу: Иркутская обл., г. Саянск, м-н Мирный, 30</t>
  </si>
  <si>
    <t>Ремонт помещений Слюдянского отделения ООО "Иркутскэнергосбыт" по адресу: Иркутская обл., г. Слюдянка, ул. Парижской Коммуны, 7</t>
  </si>
  <si>
    <t>г. Слюдянка</t>
  </si>
  <si>
    <t>Печатный центр</t>
  </si>
  <si>
    <t>33.12</t>
  </si>
  <si>
    <t>33.12.29</t>
  </si>
  <si>
    <t xml:space="preserve">Сервисное обслуживание печатного и фальцевального оборудования </t>
  </si>
  <si>
    <t>0,30  руб с НДС за один отпечатанный экземпляр (цена договора состоит из платежа за изготовленное количество экземпляров)</t>
  </si>
  <si>
    <t>УЖКХ</t>
  </si>
  <si>
    <t>53.20</t>
  </si>
  <si>
    <t>53.20.11.190</t>
  </si>
  <si>
    <r>
      <t xml:space="preserve"> Доставка Документов в зоне обслуживания </t>
    </r>
    <r>
      <rPr>
        <b/>
        <sz val="14"/>
        <rFont val="Times New Roman"/>
        <family val="1"/>
        <charset val="204"/>
      </rPr>
      <t xml:space="preserve">Левобережного отделения </t>
    </r>
    <r>
      <rPr>
        <sz val="14"/>
        <rFont val="Times New Roman"/>
        <family val="1"/>
        <charset val="204"/>
      </rPr>
      <t>ООО «Иркутскэнергосбыт» (Свердловский, Ленинский округа г.Иркутска, примыкающие к ним населенные пункты Иркутского района)</t>
    </r>
  </si>
  <si>
    <t>796</t>
  </si>
  <si>
    <t>г.Иркутск</t>
  </si>
  <si>
    <t>анализ предложений</t>
  </si>
  <si>
    <t>1,50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</si>
  <si>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r>
      <t xml:space="preserve"> Доставка Документов в зоне обслуживания </t>
    </r>
    <r>
      <rPr>
        <b/>
        <sz val="14"/>
        <rFont val="Times New Roman"/>
        <family val="1"/>
        <charset val="204"/>
      </rPr>
      <t xml:space="preserve">Правобережного отделения </t>
    </r>
    <r>
      <rPr>
        <sz val="14"/>
        <rFont val="Times New Roman"/>
        <family val="1"/>
        <charset val="204"/>
      </rPr>
      <t>ООО «Иркутскэнергосбыт» (Правобережный, Октябрьский округа г.Иркутска, примыкающие к ним населенные пункты Иркутского района)</t>
    </r>
  </si>
  <si>
    <r>
      <t xml:space="preserve">Доставка Документов на территории городской и сельской местности  в зоне обслуживания </t>
    </r>
    <r>
      <rPr>
        <b/>
        <sz val="14"/>
        <rFont val="Times New Roman"/>
        <family val="1"/>
        <charset val="204"/>
      </rPr>
      <t xml:space="preserve">Шелеховского отделения </t>
    </r>
    <r>
      <rPr>
        <sz val="14"/>
        <rFont val="Times New Roman"/>
        <family val="1"/>
        <charset val="204"/>
      </rPr>
      <t xml:space="preserve">ООО «Иркутскэнергосбыт» </t>
    </r>
  </si>
  <si>
    <r>
      <t xml:space="preserve">Доставка Документов на территории сельской местности  в зоне обслуживания </t>
    </r>
    <r>
      <rPr>
        <b/>
        <sz val="14"/>
        <rFont val="Times New Roman"/>
        <family val="1"/>
        <charset val="204"/>
      </rPr>
      <t>Восточного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отделения</t>
    </r>
    <r>
      <rPr>
        <sz val="14"/>
        <rFont val="Times New Roman"/>
        <family val="1"/>
        <charset val="204"/>
      </rPr>
      <t xml:space="preserve"> ООО «Иркутскэнергосбыт» </t>
    </r>
  </si>
  <si>
    <t>3,44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</si>
  <si>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Доставка Документов на территории городской и сельской местности в зоне обслуживания</t>
    </r>
    <r>
      <rPr>
        <b/>
        <sz val="14"/>
        <rFont val="Times New Roman"/>
        <family val="1"/>
        <charset val="204"/>
      </rPr>
      <t xml:space="preserve"> Слюдянского отделения </t>
    </r>
    <r>
      <rPr>
        <sz val="14"/>
        <rFont val="Times New Roman"/>
        <family val="1"/>
        <charset val="204"/>
      </rPr>
      <t>ООО «Иркутскэнергосбыт»</t>
    </r>
  </si>
  <si>
    <t>2,09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</si>
  <si>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Усольского отделения</t>
    </r>
    <r>
      <rPr>
        <sz val="14"/>
        <rFont val="Times New Roman"/>
        <family val="1"/>
        <charset val="204"/>
      </rPr>
      <t xml:space="preserve"> ООО «Иркутскэнергосбыт»</t>
    </r>
  </si>
  <si>
    <t>1,59 руб. с НДС за один доставленный документ для городской местности;  3,54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</si>
  <si>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Черемховского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отделения </t>
    </r>
    <r>
      <rPr>
        <sz val="14"/>
        <rFont val="Times New Roman"/>
        <family val="1"/>
        <charset val="204"/>
      </rPr>
      <t>ООО «Иркутскэнергосбыт»</t>
    </r>
  </si>
  <si>
    <t>1,50 руб. с НДС за один доставленный документ для городской местности;  3,44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</si>
  <si>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Саянского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отделения</t>
    </r>
    <r>
      <rPr>
        <sz val="14"/>
        <rFont val="Times New Roman"/>
        <family val="1"/>
        <charset val="204"/>
      </rPr>
      <t xml:space="preserve"> ООО «Иркутскэнергосбыт»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</si>
  <si>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Тулунского отделения</t>
    </r>
    <r>
      <rPr>
        <sz val="14"/>
        <rFont val="Times New Roman"/>
        <family val="1"/>
        <charset val="204"/>
      </rPr>
      <t xml:space="preserve"> ООО «Иркутскэнергосбыт»</t>
    </r>
  </si>
  <si>
    <t>2,40 руб. с НДС за один доставленный документ для городской местности; 3,44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</si>
  <si>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Тайшетского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отделения</t>
    </r>
    <r>
      <rPr>
        <sz val="14"/>
        <rFont val="Times New Roman"/>
        <family val="1"/>
        <charset val="204"/>
      </rPr>
      <t xml:space="preserve"> ООО «Иркутскэнергосбыт»</t>
    </r>
  </si>
  <si>
    <r>
      <t xml:space="preserve">Доставка Документов в многоквартирных домах (территория города Братска, Падун, Энергетик, Гидростроитель) в зоне обслуживания </t>
    </r>
    <r>
      <rPr>
        <b/>
        <sz val="14"/>
        <rFont val="Times New Roman"/>
        <family val="1"/>
        <charset val="204"/>
      </rPr>
      <t xml:space="preserve">Братского отделения </t>
    </r>
    <r>
      <rPr>
        <sz val="14"/>
        <rFont val="Times New Roman"/>
        <family val="1"/>
        <charset val="204"/>
      </rPr>
      <t>ООО «Иркутскэнергосбыт»</t>
    </r>
  </si>
  <si>
    <t>1,40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</si>
  <si>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r>
      <t xml:space="preserve">Доставка Документов на территории частного сектора (Братский район, Падун, Энергетик, Гидростроитель) и сельской местности в зоне обслуживания </t>
    </r>
    <r>
      <rPr>
        <b/>
        <sz val="14"/>
        <rFont val="Times New Roman"/>
        <family val="1"/>
        <charset val="204"/>
      </rPr>
      <t xml:space="preserve">Братского отделения </t>
    </r>
    <r>
      <rPr>
        <sz val="14"/>
        <rFont val="Times New Roman"/>
        <family val="1"/>
        <charset val="204"/>
      </rPr>
      <t>ООО «Иркутскэнергосбыт»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</si>
  <si>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Нижнеилимского отделения</t>
    </r>
    <r>
      <rPr>
        <sz val="14"/>
        <rFont val="Times New Roman"/>
        <family val="1"/>
        <charset val="204"/>
      </rPr>
      <t xml:space="preserve"> ООО «Иркутскэнергосбыт»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</si>
  <si>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 xml:space="preserve">Усть-Илимского отделения </t>
    </r>
    <r>
      <rPr>
        <sz val="14"/>
        <rFont val="Times New Roman"/>
        <family val="1"/>
        <charset val="204"/>
      </rPr>
      <t>ООО «Иркутскэнергосбыт»</t>
    </r>
  </si>
  <si>
    <t>2,27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</si>
  <si>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r>
      <t>Доставка Документов на территории городской и сельской местности в зоне обслуживания</t>
    </r>
    <r>
      <rPr>
        <b/>
        <sz val="14"/>
        <rFont val="Times New Roman"/>
        <family val="1"/>
        <charset val="204"/>
      </rPr>
      <t xml:space="preserve"> Усть-Кутского отделения </t>
    </r>
    <r>
      <rPr>
        <sz val="14"/>
        <rFont val="Times New Roman"/>
        <family val="1"/>
        <charset val="204"/>
      </rPr>
      <t xml:space="preserve">ООО «Иркутскэнергосбыт» </t>
    </r>
  </si>
  <si>
    <t>2,54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</si>
  <si>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 xml:space="preserve">Киренского отделения </t>
    </r>
    <r>
      <rPr>
        <sz val="14"/>
        <rFont val="Times New Roman"/>
        <family val="1"/>
        <charset val="204"/>
      </rPr>
      <t xml:space="preserve">ООО «Иркутскэнергосбыт» </t>
    </r>
  </si>
  <si>
    <t>9,33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</si>
  <si>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Мамско-Чуйского отделения</t>
    </r>
    <r>
      <rPr>
        <sz val="14"/>
        <rFont val="Times New Roman"/>
        <family val="1"/>
        <charset val="204"/>
      </rPr>
      <t xml:space="preserve"> ООО «Иркутскэнергосбыт» </t>
    </r>
  </si>
  <si>
    <t>47.54</t>
  </si>
  <si>
    <t>47.54.10.000</t>
  </si>
  <si>
    <t>Поставка подарочных сертификатов на приобретение электроники</t>
  </si>
  <si>
    <t>47.75.1</t>
  </si>
  <si>
    <t>47.75.10.000</t>
  </si>
  <si>
    <t>Поставка подарочных сертификатов на приобретение парфюмерии и косметики</t>
  </si>
  <si>
    <t>46.49.43</t>
  </si>
  <si>
    <t>46.49.33</t>
  </si>
  <si>
    <t>Поставка подарочных сертификатов на приобретение спортивных тренажеров, одежды и обуви, снаряжения для туризма и активного отдыха</t>
  </si>
  <si>
    <t>58.19</t>
  </si>
  <si>
    <t>58.19.13.120</t>
  </si>
  <si>
    <t>Изготовление и поставка сувенирной полиграфической продукции</t>
  </si>
  <si>
    <t>17.23;
26.20.3;
32.99</t>
  </si>
  <si>
    <t>17.23.13.191;
26.20.22;
32.99.12.110</t>
  </si>
  <si>
    <t>Изготовление и поставка брендированной имиджевой продукции (подарочные наборы: ежедневники, планинги, ручки шариковые, USB-накопители)</t>
  </si>
  <si>
    <t>73.11</t>
  </si>
  <si>
    <t>73.11.11</t>
  </si>
  <si>
    <t>Услуги по изготовлению и размещению  рекламы на видеоэкранах г. Иркутска</t>
  </si>
  <si>
    <t>Инновационная, высокотехнологичная продукция не закупается.</t>
  </si>
  <si>
    <t>Совокупный  годовой  объем  планируемых  закупок  товаров  (работ,  услуг)  в соответствии с планом закупки товаров (работ, услуг) составляет</t>
  </si>
  <si>
    <t>рублей.</t>
  </si>
  <si>
    <t xml:space="preserve">Совокупный  годовой объем планируемых закупок товаров (работ, услуг), которые исключаются при расчете годового объема закупок товаров (работ, услуг),  которые  планируется  осуществить  по  результатам  закупки  товаров  (работ,  </t>
  </si>
  <si>
    <t>услуг),  участниками  которой  являются  только субъекты малого и 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</si>
  <si>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 и среднего предпринимательства, составляет</t>
  </si>
  <si>
    <t>рублей,</t>
  </si>
  <si>
    <t>(</t>
  </si>
  <si>
    <t>процентов</t>
  </si>
  <si>
    <t>43.29.12</t>
  </si>
  <si>
    <t>28.23</t>
  </si>
  <si>
    <t>28.23.13.120</t>
  </si>
  <si>
    <t>Поставка фискальных накопителей для ККМ</t>
  </si>
  <si>
    <t>Дополнен строкой 66</t>
  </si>
  <si>
    <t>Ремонт средств измерений (Клещи-мультиметр цифровой)</t>
  </si>
  <si>
    <t>Ремонт средств измерений (Секундомер СОСпр)</t>
  </si>
  <si>
    <t>Ремонт средств измерений (Дальномер лазерный)</t>
  </si>
  <si>
    <t>Ремонт средств измерений (Вольтамперфазометр Парма ВАФ-А, Ретометр М2, ВАФ РС30)</t>
  </si>
  <si>
    <t>Внесены изменения в строку 2 (колонки 5,11); строку 3 (колонка 11); строку 5 (колонки 5, 11); строку 6 (колонка 11); строку  7 ( колонка 5); строку 8 (колонкт 5, 11).</t>
  </si>
  <si>
    <t>Ремонт помещений Правобережного отделения ООО "Иркутскэнергосбыт" по адресу: Иркутская обл., г. Иркутск, ул. Байкальская, 259-в</t>
  </si>
  <si>
    <t>ОбО</t>
  </si>
  <si>
    <t xml:space="preserve">11.07 </t>
  </si>
  <si>
    <t>11.О7.11</t>
  </si>
  <si>
    <t>усл.ед.</t>
  </si>
  <si>
    <t>нет</t>
  </si>
  <si>
    <t>Поставка Питьевой бутилированной  воды</t>
  </si>
  <si>
    <t>53,20</t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</si>
  <si>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Ангарского отделения</t>
    </r>
    <r>
      <rPr>
        <sz val="14"/>
        <rFont val="Times New Roman"/>
        <family val="1"/>
        <charset val="204"/>
      </rPr>
      <t xml:space="preserve"> ООО "Иркутскэнергогсбыт"</t>
    </r>
  </si>
  <si>
    <t>1,18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</si>
  <si>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Дополнен строками 67-69.</t>
  </si>
  <si>
    <t>Дополнен строками 70-71.</t>
  </si>
  <si>
    <t>43.21</t>
  </si>
  <si>
    <t>43.21.1</t>
  </si>
  <si>
    <t>Монтаж структурированной кабельной системы (СКС) в помещении Левобережного отделения ООО "Иркутскэнергосбыт" по адресу: г. Иркутск, ул. Безбокова, 30/6.</t>
  </si>
  <si>
    <t>рабочее место</t>
  </si>
  <si>
    <t>ОМ</t>
  </si>
  <si>
    <t>62.01</t>
  </si>
  <si>
    <t>62.01.1</t>
  </si>
  <si>
    <t>Разработка чат-бота в мессенджерах (WhatsApp, Viber, Telegram) и социальных сетях ("Вконтакте", Facebook, "Одноклассники")</t>
  </si>
  <si>
    <t>ГСО</t>
  </si>
  <si>
    <t>Подготовка и размещение видео-аудио информации в Иркутской области</t>
  </si>
  <si>
    <t>мин</t>
  </si>
  <si>
    <t>03.2021</t>
  </si>
  <si>
    <t>03.2022</t>
  </si>
  <si>
    <t>Дополнен строкой 72</t>
  </si>
  <si>
    <t xml:space="preserve"> январь 2021</t>
  </si>
  <si>
    <t xml:space="preserve">Ремонт Баяндаевского производственного участка Восточного отделения ООО "Иркутскэнергосбыт" по адресу: Иркутская обл., с. Еланцы, ул. Пенкальского, д.4А </t>
  </si>
  <si>
    <t>Изготовление и трансляция аудио и видеоматериалов (видеороликов без звука на экранах, установленных в центрах «Мои Документы» Иркутской области и в Отделе технического надзора и регистрации ГИБДД МУ МВД России Иркутское и аудиоролика для трансляции в Отделе технического надзора и регистрации ГИБДД МУ МВД России Иркутское)</t>
  </si>
  <si>
    <t>18.1</t>
  </si>
  <si>
    <t>Размещение рекламно-информационных материалов ООО «Иркутскэнергосбыт» на представительских папках Управления ГАУ МФЦ по Иркутской области</t>
  </si>
  <si>
    <t>62.01.11</t>
  </si>
  <si>
    <t>Разработка мобильных приложений личного кабинета юридического и физического лица ООО «Иркутскэнергосбыт» на платформах Android и IOS</t>
  </si>
  <si>
    <t>18.12.12</t>
  </si>
  <si>
    <t>Поставка бумаги для офисной техники формата А4 (качество не ниже класса С) на 1 квартал 2022 года</t>
  </si>
  <si>
    <t>)</t>
  </si>
  <si>
    <t>Внесены изменения в строку 13 (колонки 8, 11); строку 30 (колонки 11-13);
Удалена строка 22.</t>
  </si>
  <si>
    <t>Ремонт помещений и благоустройства Боханского производственного участка Восточного отделения ООО "Иркутскэнергосбыт" по адресу: Иркутская обл., п. Бохан, ул. Карла Маркса, 2Г</t>
  </si>
  <si>
    <t>Дополнен строкой 75;
Внесены изменения в строку 21 (колонки 11, 12).</t>
  </si>
  <si>
    <t>Изменение строки 14 (колонки 8, 11), дополнение строкой 76</t>
  </si>
  <si>
    <t>Услуги по реализации Сервиса автоматической интерактивной голосовой обработки входящих телефонных вызовов Потребителей</t>
  </si>
  <si>
    <t>Ремонт помещений 2-го этажа Усть-Илимского отделения ООО "Иркутскэнергосбыт" по адресу: Иркутская обл., г. Усть-Илимск, ул. Карла Маркса, 35</t>
  </si>
  <si>
    <t>Дополнение строкой 77</t>
  </si>
  <si>
    <t>Внесены изменения в строку 24 (колонки 5, 11-13).</t>
  </si>
  <si>
    <t>Комплекс строительно-монтажных работ для ввода в эксплуатацию объекта - Гараж (закрытая стоянка) производственного автотранспорта на 5 автомобилей Саянского отделения ООО "Иркутскэнергосбыт" по адресу: Иркутская обл., г. Саянск, мкр. Мирный, 30</t>
  </si>
  <si>
    <t>Поставка бумаги для офисной техники формата А4 для Печатного центра ООО "Иркутскэнергосбыт"</t>
  </si>
  <si>
    <t>Дополнение строками 78, 79.</t>
  </si>
  <si>
    <t>Изменение строки 25 (колонки 11 - 13), дополнение строкой 80.</t>
  </si>
  <si>
    <t>62.01.11.000</t>
  </si>
  <si>
    <t>НМЦ указана за 1 тарифицируемую минуту вызова; сумма договора не может превышать 6045000,00 рублей с НДС.</t>
  </si>
  <si>
    <t>Приложение №1</t>
  </si>
  <si>
    <t>к приказу ООО «Иркутскэнергосбыт»</t>
  </si>
  <si>
    <t>33.20</t>
  </si>
  <si>
    <t>33.20.42</t>
  </si>
  <si>
    <t xml:space="preserve">да </t>
  </si>
  <si>
    <t>Создание автоматизированных информационных систем управления потоками посетителей и оценки качества обслуживания (АИС) в офисах ООО "Иркутскэнергосбыт" по адресам: г. Черемхово, ул. Забойщиков, 26; г. Братск, ул. Гайнулина, 1 и г. Усть-Илимск, ул. 50-летия ВЛКСМ, 18</t>
  </si>
  <si>
    <r>
      <t xml:space="preserve">Внесены изменения в строку 31 (колонки 5, 11-13); строку 65 (колонки 5, 8, 11, 12, 14, 16);
Дополнен строками 73, 74;
</t>
    </r>
    <r>
      <rPr>
        <sz val="12"/>
        <color rgb="FFFF0000"/>
        <rFont val="Times New Roman"/>
        <family val="1"/>
        <charset val="204"/>
      </rPr>
      <t>Удалена строка 39.</t>
    </r>
  </si>
  <si>
    <t>Восстановление строки 39 с изменением (колонки 5, 11-13); дополнение строкой 81.</t>
  </si>
  <si>
    <t>План закупок товаров, работ, услуг на 2021 год  (Закупок у СМСП  на 2021-2023 годы)</t>
  </si>
  <si>
    <t>Ведущий инженер ПТО - Руководитель группы закупок</t>
  </si>
  <si>
    <t>Хрущёв А.Г.</t>
  </si>
  <si>
    <t>Дополнен строкой 82.</t>
  </si>
  <si>
    <t>43.21.10</t>
  </si>
  <si>
    <t>Монтаж структурированной кабельной системы (СКС) в административном здании Братского отделения ООО "Иркутскэнергосбыт", по адресу: Иркутская обл., г. Братск, ул. 25-летия БГС, 37 Б</t>
  </si>
  <si>
    <t>0,31  руб с НДС за один отпечатанный экземпляр (цена договора состоит из платежа за изготовленное количество экземпляров)</t>
  </si>
  <si>
    <t>Изменены строки 9 и 10 (колонки 11 и 12), удалена строка 18, дополнен строкой 82.</t>
  </si>
  <si>
    <t>от 22.12.2021 № 561</t>
  </si>
  <si>
    <t>Дополнен строкой 83 (на основании Протокола о несостоявшейся закупке от 24.12.2021).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</si>
</sst>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mmmm\ yyyy;@"/>
    <numFmt numFmtId="167" formatCode="#,##0.00_р_."/>
    <numFmt numFmtId="168" formatCode="_(* #,##0.00_);_(* \(#,##0.00\);_(* &quot;-&quot;??_);_(@_)"/>
  </numFmts>
  <fonts count="3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8"/>
      <name val="Arial"/>
      <family val="2"/>
    </font>
    <font>
      <sz val="11"/>
      <color indexed="8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name val="Arial Cyr"/>
      <charset val="204"/>
    </font>
    <font>
      <strike/>
      <sz val="14"/>
      <color rgb="FFFF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4">
    <xf numFmtId="0" fontId="0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5" fillId="3" borderId="0" applyNumberFormat="0" applyBorder="0" applyAlignment="0" applyProtection="0"/>
    <xf numFmtId="0" fontId="7" fillId="20" borderId="1" applyNumberFormat="0" applyAlignment="0" applyProtection="0"/>
    <xf numFmtId="0" fontId="12" fillId="21" borderId="2" applyNumberFormat="0" applyAlignment="0" applyProtection="0"/>
    <xf numFmtId="0" fontId="1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5" fillId="7" borderId="1" applyNumberFormat="0" applyAlignment="0" applyProtection="0"/>
    <xf numFmtId="0" fontId="17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23" borderId="7" applyNumberFormat="0" applyFont="0" applyAlignment="0" applyProtection="0"/>
    <xf numFmtId="0" fontId="6" fillId="20" borderId="8" applyNumberFormat="0" applyAlignment="0" applyProtection="0"/>
    <xf numFmtId="0" fontId="13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8" applyNumberFormat="0" applyAlignment="0" applyProtection="0"/>
    <xf numFmtId="0" fontId="6" fillId="20" borderId="8" applyNumberFormat="0" applyAlignment="0" applyProtection="0"/>
    <xf numFmtId="0" fontId="6" fillId="20" borderId="8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164" fontId="3" fillId="0" borderId="0" applyFon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0" fillId="0" borderId="0"/>
    <xf numFmtId="0" fontId="3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1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20" fillId="0" borderId="0"/>
    <xf numFmtId="0" fontId="3" fillId="0" borderId="0"/>
    <xf numFmtId="0" fontId="20" fillId="0" borderId="0"/>
    <xf numFmtId="0" fontId="31" fillId="0" borderId="0"/>
    <xf numFmtId="0" fontId="3" fillId="0" borderId="0"/>
    <xf numFmtId="0" fontId="24" fillId="0" borderId="0"/>
    <xf numFmtId="0" fontId="20" fillId="0" borderId="0"/>
    <xf numFmtId="0" fontId="1" fillId="0" borderId="0"/>
    <xf numFmtId="0" fontId="23" fillId="0" borderId="0"/>
    <xf numFmtId="0" fontId="1" fillId="0" borderId="0"/>
    <xf numFmtId="0" fontId="25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174">
    <xf numFmtId="0" fontId="0" fillId="0" borderId="0" xfId="0"/>
    <xf numFmtId="0" fontId="28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27" fillId="24" borderId="10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wrapText="1"/>
    </xf>
    <xf numFmtId="167" fontId="28" fillId="24" borderId="0" xfId="0" applyNumberFormat="1" applyFont="1" applyFill="1" applyAlignment="1">
      <alignment horizontal="center" vertical="center" wrapText="1"/>
    </xf>
    <xf numFmtId="4" fontId="27" fillId="24" borderId="0" xfId="0" applyNumberFormat="1" applyFont="1" applyFill="1" applyAlignment="1">
      <alignment horizontal="center" vertical="center" wrapText="1"/>
    </xf>
    <xf numFmtId="166" fontId="27" fillId="24" borderId="0" xfId="0" applyNumberFormat="1" applyFont="1" applyFill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wrapText="1"/>
    </xf>
    <xf numFmtId="167" fontId="27" fillId="0" borderId="10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27" fillId="0" borderId="10" xfId="0" applyFont="1" applyFill="1" applyBorder="1" applyAlignment="1">
      <alignment horizontal="left" vertical="center" wrapText="1"/>
    </xf>
    <xf numFmtId="0" fontId="27" fillId="0" borderId="10" xfId="160" applyFont="1" applyFill="1" applyBorder="1" applyAlignment="1">
      <alignment horizontal="center" vertical="center" wrapText="1"/>
    </xf>
    <xf numFmtId="49" fontId="27" fillId="0" borderId="10" xfId="16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167" fontId="28" fillId="0" borderId="0" xfId="0" applyNumberFormat="1" applyFont="1" applyFill="1" applyAlignment="1">
      <alignment horizontal="center" vertical="center" wrapText="1"/>
    </xf>
    <xf numFmtId="167" fontId="32" fillId="0" borderId="0" xfId="0" applyNumberFormat="1" applyFont="1" applyFill="1" applyAlignment="1">
      <alignment horizontal="center" vertical="center" wrapText="1"/>
    </xf>
    <xf numFmtId="49" fontId="27" fillId="0" borderId="10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24" borderId="0" xfId="160" applyFont="1" applyFill="1" applyBorder="1" applyAlignment="1">
      <alignment horizontal="center" vertical="center" wrapText="1"/>
    </xf>
    <xf numFmtId="0" fontId="26" fillId="0" borderId="0" xfId="16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3" fontId="26" fillId="24" borderId="0" xfId="160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167" fontId="26" fillId="0" borderId="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27" borderId="10" xfId="160" applyFont="1" applyFill="1" applyBorder="1" applyAlignment="1">
      <alignment horizontal="center" vertical="center" wrapText="1"/>
    </xf>
    <xf numFmtId="0" fontId="27" fillId="27" borderId="10" xfId="0" applyFont="1" applyFill="1" applyBorder="1" applyAlignment="1">
      <alignment horizontal="left" vertical="center" wrapText="1"/>
    </xf>
    <xf numFmtId="0" fontId="27" fillId="27" borderId="10" xfId="0" applyFont="1" applyFill="1" applyBorder="1" applyAlignment="1">
      <alignment horizontal="center" vertical="center" wrapText="1"/>
    </xf>
    <xf numFmtId="3" fontId="27" fillId="27" borderId="10" xfId="0" applyNumberFormat="1" applyFont="1" applyFill="1" applyBorder="1" applyAlignment="1">
      <alignment horizontal="center" vertical="center" wrapText="1"/>
    </xf>
    <xf numFmtId="4" fontId="27" fillId="27" borderId="10" xfId="0" applyNumberFormat="1" applyFont="1" applyFill="1" applyBorder="1" applyAlignment="1">
      <alignment horizontal="center" vertical="center" wrapText="1"/>
    </xf>
    <xf numFmtId="49" fontId="27" fillId="27" borderId="10" xfId="160" applyNumberFormat="1" applyFont="1" applyFill="1" applyBorder="1" applyAlignment="1">
      <alignment horizontal="center" vertical="center" wrapText="1"/>
    </xf>
    <xf numFmtId="0" fontId="27" fillId="26" borderId="12" xfId="0" applyFont="1" applyFill="1" applyBorder="1" applyAlignment="1">
      <alignment horizontal="center" vertical="center" wrapText="1"/>
    </xf>
    <xf numFmtId="0" fontId="27" fillId="26" borderId="10" xfId="16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left" vertical="center" wrapText="1"/>
    </xf>
    <xf numFmtId="0" fontId="27" fillId="26" borderId="10" xfId="0" applyFont="1" applyFill="1" applyBorder="1" applyAlignment="1">
      <alignment horizontal="center" vertical="center" wrapText="1"/>
    </xf>
    <xf numFmtId="3" fontId="27" fillId="26" borderId="10" xfId="0" applyNumberFormat="1" applyFont="1" applyFill="1" applyBorder="1" applyAlignment="1">
      <alignment horizontal="center" vertical="center" wrapText="1"/>
    </xf>
    <xf numFmtId="4" fontId="27" fillId="26" borderId="10" xfId="0" applyNumberFormat="1" applyFont="1" applyFill="1" applyBorder="1" applyAlignment="1">
      <alignment horizontal="center" vertical="center" wrapText="1"/>
    </xf>
    <xf numFmtId="49" fontId="27" fillId="26" borderId="10" xfId="0" applyNumberFormat="1" applyFont="1" applyFill="1" applyBorder="1" applyAlignment="1">
      <alignment horizontal="center" vertical="center" wrapText="1"/>
    </xf>
    <xf numFmtId="49" fontId="27" fillId="26" borderId="10" xfId="160" applyNumberFormat="1" applyFont="1" applyFill="1" applyBorder="1" applyAlignment="1">
      <alignment horizontal="center" vertical="center" wrapText="1"/>
    </xf>
    <xf numFmtId="49" fontId="27" fillId="27" borderId="10" xfId="0" applyNumberFormat="1" applyFont="1" applyFill="1" applyBorder="1" applyAlignment="1">
      <alignment horizontal="center" vertical="center" wrapText="1"/>
    </xf>
    <xf numFmtId="167" fontId="27" fillId="26" borderId="10" xfId="0" applyNumberFormat="1" applyFont="1" applyFill="1" applyBorder="1" applyAlignment="1">
      <alignment horizontal="center" vertical="center" wrapText="1"/>
    </xf>
    <xf numFmtId="167" fontId="27" fillId="27" borderId="10" xfId="0" applyNumberFormat="1" applyFont="1" applyFill="1" applyBorder="1" applyAlignment="1">
      <alignment horizontal="center" vertical="center" wrapText="1"/>
    </xf>
    <xf numFmtId="49" fontId="27" fillId="24" borderId="10" xfId="0" applyNumberFormat="1" applyFont="1" applyFill="1" applyBorder="1" applyAlignment="1">
      <alignment horizontal="center" vertical="center" wrapText="1"/>
    </xf>
    <xf numFmtId="3" fontId="27" fillId="24" borderId="10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27" fillId="27" borderId="12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left" vertical="center" wrapText="1"/>
    </xf>
    <xf numFmtId="3" fontId="27" fillId="25" borderId="10" xfId="0" applyNumberFormat="1" applyFont="1" applyFill="1" applyBorder="1" applyAlignment="1">
      <alignment horizontal="center" vertical="center" wrapText="1"/>
    </xf>
    <xf numFmtId="4" fontId="27" fillId="25" borderId="10" xfId="0" applyNumberFormat="1" applyFont="1" applyFill="1" applyBorder="1" applyAlignment="1">
      <alignment horizontal="center" vertical="center" wrapText="1"/>
    </xf>
    <xf numFmtId="49" fontId="27" fillId="25" borderId="10" xfId="0" applyNumberFormat="1" applyFont="1" applyFill="1" applyBorder="1" applyAlignment="1">
      <alignment horizontal="center" vertical="center" wrapText="1"/>
    </xf>
    <xf numFmtId="167" fontId="27" fillId="25" borderId="10" xfId="0" applyNumberFormat="1" applyFont="1" applyFill="1" applyBorder="1" applyAlignment="1">
      <alignment horizontal="center" vertical="center" wrapText="1"/>
    </xf>
    <xf numFmtId="0" fontId="27" fillId="25" borderId="10" xfId="160" applyFont="1" applyFill="1" applyBorder="1" applyAlignment="1">
      <alignment horizontal="center" vertical="center" wrapText="1"/>
    </xf>
    <xf numFmtId="49" fontId="27" fillId="25" borderId="10" xfId="16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2" fillId="24" borderId="0" xfId="0" applyFont="1" applyFill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167" fontId="29" fillId="0" borderId="0" xfId="0" applyNumberFormat="1" applyFont="1" applyFill="1" applyAlignment="1">
      <alignment horizontal="center" vertical="center" wrapText="1"/>
    </xf>
    <xf numFmtId="0" fontId="27" fillId="0" borderId="0" xfId="16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4" fontId="27" fillId="0" borderId="0" xfId="0" applyNumberFormat="1" applyFont="1" applyFill="1" applyBorder="1" applyAlignment="1">
      <alignment horizontal="center" vertical="center" wrapText="1"/>
    </xf>
    <xf numFmtId="49" fontId="27" fillId="0" borderId="0" xfId="160" applyNumberFormat="1" applyFont="1" applyFill="1" applyBorder="1" applyAlignment="1">
      <alignment horizontal="center" vertical="center" wrapText="1"/>
    </xf>
    <xf numFmtId="4" fontId="27" fillId="0" borderId="10" xfId="160" applyNumberFormat="1" applyFont="1" applyFill="1" applyBorder="1" applyAlignment="1">
      <alignment horizontal="center" vertical="center" wrapText="1"/>
    </xf>
    <xf numFmtId="167" fontId="27" fillId="24" borderId="10" xfId="0" applyNumberFormat="1" applyFont="1" applyFill="1" applyBorder="1" applyAlignment="1">
      <alignment horizontal="center" vertical="center" wrapText="1"/>
    </xf>
    <xf numFmtId="4" fontId="27" fillId="25" borderId="10" xfId="160" applyNumberFormat="1" applyFont="1" applyFill="1" applyBorder="1" applyAlignment="1">
      <alignment horizontal="center" vertical="center" wrapText="1"/>
    </xf>
    <xf numFmtId="4" fontId="27" fillId="26" borderId="10" xfId="160" applyNumberFormat="1" applyFont="1" applyFill="1" applyBorder="1" applyAlignment="1">
      <alignment horizontal="center" vertical="center" wrapText="1"/>
    </xf>
    <xf numFmtId="4" fontId="27" fillId="27" borderId="10" xfId="16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left" vertical="center" wrapText="1"/>
    </xf>
    <xf numFmtId="1" fontId="27" fillId="24" borderId="10" xfId="0" applyNumberFormat="1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/>
    </xf>
    <xf numFmtId="4" fontId="27" fillId="24" borderId="10" xfId="0" applyNumberFormat="1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49" fontId="27" fillId="24" borderId="10" xfId="16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vertical="center" wrapText="1"/>
    </xf>
    <xf numFmtId="0" fontId="27" fillId="25" borderId="10" xfId="0" applyFont="1" applyFill="1" applyBorder="1" applyAlignment="1">
      <alignment horizontal="center" vertical="center"/>
    </xf>
    <xf numFmtId="1" fontId="27" fillId="25" borderId="10" xfId="0" applyNumberFormat="1" applyFont="1" applyFill="1" applyBorder="1" applyAlignment="1">
      <alignment horizontal="center" vertical="center" wrapText="1"/>
    </xf>
    <xf numFmtId="0" fontId="33" fillId="25" borderId="10" xfId="0" applyFont="1" applyFill="1" applyBorder="1" applyAlignment="1">
      <alignment horizontal="center" vertical="center"/>
    </xf>
    <xf numFmtId="0" fontId="33" fillId="25" borderId="10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left" vertical="center" wrapText="1"/>
    </xf>
    <xf numFmtId="0" fontId="27" fillId="25" borderId="10" xfId="0" applyFont="1" applyFill="1" applyBorder="1" applyAlignment="1">
      <alignment vertical="center" wrapText="1"/>
    </xf>
    <xf numFmtId="0" fontId="27" fillId="26" borderId="12" xfId="0" applyFont="1" applyFill="1" applyBorder="1" applyAlignment="1">
      <alignment horizontal="left" vertical="center" wrapText="1"/>
    </xf>
    <xf numFmtId="1" fontId="27" fillId="26" borderId="10" xfId="0" applyNumberFormat="1" applyFont="1" applyFill="1" applyBorder="1" applyAlignment="1">
      <alignment horizontal="center" vertical="center" wrapText="1"/>
    </xf>
    <xf numFmtId="1" fontId="27" fillId="26" borderId="10" xfId="0" applyNumberFormat="1" applyFont="1" applyFill="1" applyBorder="1" applyAlignment="1">
      <alignment horizontal="center" vertical="center"/>
    </xf>
    <xf numFmtId="0" fontId="27" fillId="26" borderId="10" xfId="0" applyFont="1" applyFill="1" applyBorder="1" applyAlignment="1">
      <alignment horizontal="center" vertical="center"/>
    </xf>
    <xf numFmtId="0" fontId="33" fillId="26" borderId="10" xfId="0" applyFont="1" applyFill="1" applyBorder="1" applyAlignment="1">
      <alignment horizontal="center" vertical="center"/>
    </xf>
    <xf numFmtId="0" fontId="27" fillId="26" borderId="10" xfId="0" applyFont="1" applyFill="1" applyBorder="1" applyAlignment="1">
      <alignment vertical="center" wrapText="1"/>
    </xf>
    <xf numFmtId="0" fontId="27" fillId="27" borderId="12" xfId="0" applyFont="1" applyFill="1" applyBorder="1" applyAlignment="1">
      <alignment horizontal="left" vertical="center" wrapText="1"/>
    </xf>
    <xf numFmtId="1" fontId="27" fillId="27" borderId="10" xfId="0" applyNumberFormat="1" applyFont="1" applyFill="1" applyBorder="1" applyAlignment="1">
      <alignment horizontal="center" vertical="center" wrapText="1"/>
    </xf>
    <xf numFmtId="0" fontId="33" fillId="27" borderId="10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 wrapText="1"/>
    </xf>
    <xf numFmtId="0" fontId="27" fillId="24" borderId="10" xfId="160" applyFont="1" applyFill="1" applyBorder="1" applyAlignment="1">
      <alignment horizontal="center" vertical="center" wrapText="1"/>
    </xf>
    <xf numFmtId="3" fontId="27" fillId="0" borderId="10" xfId="160" applyNumberFormat="1" applyFont="1" applyFill="1" applyBorder="1" applyAlignment="1">
      <alignment horizontal="center" vertical="center" wrapText="1"/>
    </xf>
    <xf numFmtId="14" fontId="27" fillId="0" borderId="10" xfId="0" applyNumberFormat="1" applyFont="1" applyFill="1" applyBorder="1" applyAlignment="1">
      <alignment horizontal="center" vertical="center" wrapText="1"/>
    </xf>
    <xf numFmtId="3" fontId="27" fillId="25" borderId="10" xfId="160" applyNumberFormat="1" applyFont="1" applyFill="1" applyBorder="1" applyAlignment="1">
      <alignment horizontal="center" vertical="center" wrapText="1"/>
    </xf>
    <xf numFmtId="3" fontId="27" fillId="26" borderId="10" xfId="160" applyNumberFormat="1" applyFont="1" applyFill="1" applyBorder="1" applyAlignment="1">
      <alignment horizontal="center" vertical="center" wrapText="1"/>
    </xf>
    <xf numFmtId="3" fontId="27" fillId="27" borderId="10" xfId="160" applyNumberFormat="1" applyFont="1" applyFill="1" applyBorder="1" applyAlignment="1">
      <alignment horizontal="center" vertical="center" wrapText="1"/>
    </xf>
    <xf numFmtId="4" fontId="26" fillId="29" borderId="11" xfId="0" applyNumberFormat="1" applyFont="1" applyFill="1" applyBorder="1" applyAlignment="1">
      <alignment vertical="center" wrapText="1"/>
    </xf>
    <xf numFmtId="0" fontId="29" fillId="0" borderId="0" xfId="0" applyFont="1" applyFill="1" applyAlignment="1">
      <alignment vertical="center" wrapText="1"/>
    </xf>
    <xf numFmtId="4" fontId="28" fillId="0" borderId="0" xfId="0" applyNumberFormat="1" applyFont="1" applyFill="1" applyAlignment="1">
      <alignment horizontal="center" vertical="center" wrapText="1"/>
    </xf>
    <xf numFmtId="4" fontId="26" fillId="28" borderId="1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4" fontId="26" fillId="25" borderId="11" xfId="0" applyNumberFormat="1" applyFont="1" applyFill="1" applyBorder="1" applyAlignment="1">
      <alignment vertical="center" wrapText="1"/>
    </xf>
    <xf numFmtId="0" fontId="29" fillId="0" borderId="0" xfId="0" applyFont="1" applyFill="1" applyAlignment="1">
      <alignment horizontal="right" vertical="center" wrapText="1"/>
    </xf>
    <xf numFmtId="2" fontId="26" fillId="0" borderId="11" xfId="0" applyNumberFormat="1" applyFont="1" applyFill="1" applyBorder="1" applyAlignment="1">
      <alignment horizontal="right" vertical="center" wrapText="1"/>
    </xf>
    <xf numFmtId="14" fontId="26" fillId="0" borderId="10" xfId="0" applyNumberFormat="1" applyFont="1" applyBorder="1"/>
    <xf numFmtId="0" fontId="26" fillId="0" borderId="10" xfId="0" applyFont="1" applyBorder="1"/>
    <xf numFmtId="14" fontId="26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wrapText="1"/>
    </xf>
    <xf numFmtId="0" fontId="27" fillId="0" borderId="10" xfId="0" applyFont="1" applyFill="1" applyBorder="1" applyAlignment="1">
      <alignment horizontal="center" vertical="center" wrapText="1"/>
    </xf>
    <xf numFmtId="14" fontId="27" fillId="25" borderId="10" xfId="0" applyNumberFormat="1" applyFont="1" applyFill="1" applyBorder="1" applyAlignment="1">
      <alignment horizontal="center" vertical="center" wrapText="1"/>
    </xf>
    <xf numFmtId="14" fontId="27" fillId="26" borderId="10" xfId="0" applyNumberFormat="1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vertical="center" wrapText="1"/>
    </xf>
    <xf numFmtId="3" fontId="27" fillId="24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center" vertical="center" wrapText="1"/>
    </xf>
    <xf numFmtId="0" fontId="37" fillId="27" borderId="10" xfId="0" applyFont="1" applyFill="1" applyBorder="1" applyAlignment="1">
      <alignment horizontal="center" vertical="center" wrapText="1"/>
    </xf>
    <xf numFmtId="0" fontId="37" fillId="27" borderId="10" xfId="160" applyFont="1" applyFill="1" applyBorder="1" applyAlignment="1">
      <alignment horizontal="center" vertical="center" wrapText="1"/>
    </xf>
    <xf numFmtId="0" fontId="37" fillId="27" borderId="10" xfId="0" applyFont="1" applyFill="1" applyBorder="1" applyAlignment="1">
      <alignment horizontal="left" vertical="center" wrapText="1"/>
    </xf>
    <xf numFmtId="3" fontId="37" fillId="27" borderId="10" xfId="0" applyNumberFormat="1" applyFont="1" applyFill="1" applyBorder="1" applyAlignment="1">
      <alignment horizontal="center" vertical="center" wrapText="1"/>
    </xf>
    <xf numFmtId="4" fontId="37" fillId="27" borderId="10" xfId="0" applyNumberFormat="1" applyFont="1" applyFill="1" applyBorder="1" applyAlignment="1">
      <alignment horizontal="center" vertical="center" wrapText="1"/>
    </xf>
    <xf numFmtId="49" fontId="37" fillId="27" borderId="10" xfId="16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0" fontId="37" fillId="25" borderId="10" xfId="160" applyFont="1" applyFill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left" vertical="center" wrapText="1"/>
    </xf>
    <xf numFmtId="3" fontId="37" fillId="25" borderId="10" xfId="0" applyNumberFormat="1" applyFont="1" applyFill="1" applyBorder="1" applyAlignment="1">
      <alignment horizontal="center" vertical="center" wrapText="1"/>
    </xf>
    <xf numFmtId="4" fontId="37" fillId="25" borderId="10" xfId="0" applyNumberFormat="1" applyFont="1" applyFill="1" applyBorder="1" applyAlignment="1">
      <alignment horizontal="center" vertical="center" wrapText="1"/>
    </xf>
    <xf numFmtId="49" fontId="37" fillId="25" borderId="10" xfId="16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29" fillId="0" borderId="0" xfId="0" applyFont="1" applyFill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167" fontId="26" fillId="24" borderId="10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4" fontId="32" fillId="0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center" vertical="center" wrapText="1"/>
    </xf>
    <xf numFmtId="0" fontId="32" fillId="24" borderId="0" xfId="0" applyFont="1" applyFill="1" applyAlignment="1">
      <alignment horizontal="center" vertical="center" wrapText="1"/>
    </xf>
  </cellXfs>
  <cellStyles count="214">
    <cellStyle name=" 1" xfId="1"/>
    <cellStyle name="_АХК 2007" xfId="2"/>
    <cellStyle name="_Заявки 2004 ОКС" xfId="3"/>
    <cellStyle name="_ОКС 1 кв" xfId="4"/>
    <cellStyle name="_переход от болванки к болванке" xfId="5"/>
    <cellStyle name="_переход от болванки к болванке_Переделка Ремонт итог с номенкл номерами" xfId="6"/>
    <cellStyle name="_переход от болванки к болванке_Приведение в соответствие эксплуат" xfId="7"/>
    <cellStyle name="_переход от болванки к болванке_Рем расш разбивка ЭЦ и ТАИ" xfId="8"/>
    <cellStyle name="_переход от болванки к болванке_свод ТЭЦ6 Заявки годовые 2004" xfId="9"/>
    <cellStyle name="_переход от болванки к болванке_ТЭЦ6 Заявки годовые 2004" xfId="10"/>
    <cellStyle name="_Эксплуатация по цехам расширенная" xfId="11"/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20% - Акцент1 2" xfId="18"/>
    <cellStyle name="20% - Акцент1 3" xfId="19"/>
    <cellStyle name="20% - Акцент1 4" xfId="20"/>
    <cellStyle name="20% - Акцент2 2" xfId="21"/>
    <cellStyle name="20% - Акцент2 3" xfId="22"/>
    <cellStyle name="20% - Акцент2 4" xfId="23"/>
    <cellStyle name="20% - Акцент3 2" xfId="24"/>
    <cellStyle name="20% - Акцент3 3" xfId="25"/>
    <cellStyle name="20% - Акцент3 4" xfId="26"/>
    <cellStyle name="20% - Акцент4 2" xfId="27"/>
    <cellStyle name="20% - Акцент4 3" xfId="28"/>
    <cellStyle name="20% - Акцент4 4" xfId="29"/>
    <cellStyle name="20% - Акцент5 2" xfId="30"/>
    <cellStyle name="20% - Акцент5 3" xfId="31"/>
    <cellStyle name="20% - Акцент5 4" xfId="32"/>
    <cellStyle name="20% - Акцент6 2" xfId="33"/>
    <cellStyle name="20% - Акцент6 3" xfId="34"/>
    <cellStyle name="20% - Акцент6 4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40% - Акцент1 2" xfId="42"/>
    <cellStyle name="40% - Акцент1 3" xfId="43"/>
    <cellStyle name="40% - Акцент1 4" xfId="44"/>
    <cellStyle name="40% - Акцент2 2" xfId="45"/>
    <cellStyle name="40% - Акцент2 3" xfId="46"/>
    <cellStyle name="40% - Акцент2 4" xfId="47"/>
    <cellStyle name="40% - Акцент3 2" xfId="48"/>
    <cellStyle name="40% - Акцент3 3" xfId="49"/>
    <cellStyle name="40% - Акцент3 4" xfId="50"/>
    <cellStyle name="40% - Акцент4 2" xfId="51"/>
    <cellStyle name="40% - Акцент4 3" xfId="52"/>
    <cellStyle name="40% - Акцент4 4" xfId="53"/>
    <cellStyle name="40% - Акцент5 2" xfId="54"/>
    <cellStyle name="40% - Акцент5 3" xfId="55"/>
    <cellStyle name="40% - Акцент5 4" xfId="56"/>
    <cellStyle name="40% - Акцент6 2" xfId="57"/>
    <cellStyle name="40% - Акцент6 3" xfId="58"/>
    <cellStyle name="40% - Акцент6 4" xfId="59"/>
    <cellStyle name="60% - Accent1" xfId="60"/>
    <cellStyle name="60% - Accent2" xfId="61"/>
    <cellStyle name="60% - Accent3" xfId="62"/>
    <cellStyle name="60% - Accent4" xfId="63"/>
    <cellStyle name="60% - Accent5" xfId="64"/>
    <cellStyle name="60% - Accent6" xfId="65"/>
    <cellStyle name="60% - Акцент1 2" xfId="66"/>
    <cellStyle name="60% - Акцент1 3" xfId="67"/>
    <cellStyle name="60% - Акцент1 4" xfId="68"/>
    <cellStyle name="60% - Акцент2 2" xfId="69"/>
    <cellStyle name="60% - Акцент2 3" xfId="70"/>
    <cellStyle name="60% - Акцент2 4" xfId="71"/>
    <cellStyle name="60% - Акцент3 2" xfId="72"/>
    <cellStyle name="60% - Акцент3 3" xfId="73"/>
    <cellStyle name="60% - Акцент3 4" xfId="74"/>
    <cellStyle name="60% - Акцент4 2" xfId="75"/>
    <cellStyle name="60% - Акцент4 3" xfId="76"/>
    <cellStyle name="60% - Акцент4 4" xfId="77"/>
    <cellStyle name="60% - Акцент5 2" xfId="78"/>
    <cellStyle name="60% - Акцент5 3" xfId="79"/>
    <cellStyle name="60% - Акцент5 4" xfId="80"/>
    <cellStyle name="60% - Акцент6 2" xfId="81"/>
    <cellStyle name="60% - Акцент6 3" xfId="82"/>
    <cellStyle name="60% - Акцент6 4" xfId="83"/>
    <cellStyle name="Accent1" xfId="84"/>
    <cellStyle name="Accent2" xfId="85"/>
    <cellStyle name="Accent3" xfId="86"/>
    <cellStyle name="Accent4" xfId="87"/>
    <cellStyle name="Accent5" xfId="88"/>
    <cellStyle name="Accent6" xfId="89"/>
    <cellStyle name="Bad" xfId="90"/>
    <cellStyle name="Calculation" xfId="91"/>
    <cellStyle name="Check Cell" xfId="92"/>
    <cellStyle name="Explanatory Text" xfId="93"/>
    <cellStyle name="Good" xfId="94"/>
    <cellStyle name="Heading 1" xfId="95"/>
    <cellStyle name="Heading 2" xfId="96"/>
    <cellStyle name="Heading 3" xfId="97"/>
    <cellStyle name="Heading 4" xfId="98"/>
    <cellStyle name="Input" xfId="99"/>
    <cellStyle name="Linked Cell" xfId="100"/>
    <cellStyle name="Neutral" xfId="101"/>
    <cellStyle name="Note" xfId="102"/>
    <cellStyle name="Output" xfId="103"/>
    <cellStyle name="Title" xfId="104"/>
    <cellStyle name="Total" xfId="105"/>
    <cellStyle name="Warning Text" xfId="106"/>
    <cellStyle name="Акцент1 2" xfId="107"/>
    <cellStyle name="Акцент1 3" xfId="108"/>
    <cellStyle name="Акцент1 4" xfId="109"/>
    <cellStyle name="Акцент2 2" xfId="110"/>
    <cellStyle name="Акцент2 3" xfId="111"/>
    <cellStyle name="Акцент2 4" xfId="112"/>
    <cellStyle name="Акцент3 2" xfId="113"/>
    <cellStyle name="Акцент3 3" xfId="114"/>
    <cellStyle name="Акцент3 4" xfId="115"/>
    <cellStyle name="Акцент4 2" xfId="116"/>
    <cellStyle name="Акцент4 3" xfId="117"/>
    <cellStyle name="Акцент4 4" xfId="118"/>
    <cellStyle name="Акцент5 2" xfId="119"/>
    <cellStyle name="Акцент5 3" xfId="120"/>
    <cellStyle name="Акцент5 4" xfId="121"/>
    <cellStyle name="Акцент6 2" xfId="122"/>
    <cellStyle name="Акцент6 3" xfId="123"/>
    <cellStyle name="Акцент6 4" xfId="124"/>
    <cellStyle name="Ввод  2" xfId="125"/>
    <cellStyle name="Ввод  3" xfId="126"/>
    <cellStyle name="Ввод  4" xfId="127"/>
    <cellStyle name="Вывод 2" xfId="128"/>
    <cellStyle name="Вывод 3" xfId="129"/>
    <cellStyle name="Вывод 4" xfId="130"/>
    <cellStyle name="Вычисление 2" xfId="131"/>
    <cellStyle name="Вычисление 3" xfId="132"/>
    <cellStyle name="Вычисление 4" xfId="133"/>
    <cellStyle name="Денежный 2" xfId="134"/>
    <cellStyle name="Заголовок 1 2" xfId="135"/>
    <cellStyle name="Заголовок 1 3" xfId="136"/>
    <cellStyle name="Заголовок 1 4" xfId="137"/>
    <cellStyle name="Заголовок 2 2" xfId="138"/>
    <cellStyle name="Заголовок 2 3" xfId="139"/>
    <cellStyle name="Заголовок 2 4" xfId="140"/>
    <cellStyle name="Заголовок 3 2" xfId="141"/>
    <cellStyle name="Заголовок 3 3" xfId="142"/>
    <cellStyle name="Заголовок 3 4" xfId="143"/>
    <cellStyle name="Заголовок 4 2" xfId="144"/>
    <cellStyle name="Заголовок 4 3" xfId="145"/>
    <cellStyle name="Заголовок 4 4" xfId="146"/>
    <cellStyle name="Итог 2" xfId="147"/>
    <cellStyle name="Итог 3" xfId="148"/>
    <cellStyle name="Итог 4" xfId="149"/>
    <cellStyle name="Контрольная ячейка 2" xfId="150"/>
    <cellStyle name="Контрольная ячейка 3" xfId="151"/>
    <cellStyle name="Контрольная ячейка 4" xfId="152"/>
    <cellStyle name="Название 2" xfId="153"/>
    <cellStyle name="Название 3" xfId="154"/>
    <cellStyle name="Название 4" xfId="155"/>
    <cellStyle name="Нейтральный 2" xfId="156"/>
    <cellStyle name="Нейтральный 3" xfId="157"/>
    <cellStyle name="Нейтральный 4" xfId="158"/>
    <cellStyle name="Обычный" xfId="0" builtinId="0"/>
    <cellStyle name="Обычный 2" xfId="159"/>
    <cellStyle name="Обычный 2 2" xfId="160"/>
    <cellStyle name="Обычный 2 2 2" xfId="161"/>
    <cellStyle name="Обычный 2 2 3" xfId="162"/>
    <cellStyle name="Обычный 2 3" xfId="163"/>
    <cellStyle name="Обычный 2 4" xfId="164"/>
    <cellStyle name="Обычный 2 4 2" xfId="165"/>
    <cellStyle name="Обычный 2 4 3" xfId="166"/>
    <cellStyle name="Обычный 2 5" xfId="167"/>
    <cellStyle name="Обычный 2 5 2" xfId="168"/>
    <cellStyle name="Обычный 2 6" xfId="169"/>
    <cellStyle name="Обычный 2 6 2" xfId="170"/>
    <cellStyle name="Обычный 2 7" xfId="171"/>
    <cellStyle name="Обычный 2__Секвестр 30503 Афанасьеву_10.01.12г." xfId="172"/>
    <cellStyle name="Обычный 3" xfId="173"/>
    <cellStyle name="Обычный 3 2" xfId="174"/>
    <cellStyle name="Обычный 3 2 2" xfId="175"/>
    <cellStyle name="Обычный 3 3" xfId="176"/>
    <cellStyle name="Обычный 3 3 2" xfId="177"/>
    <cellStyle name="Обычный 3 4" xfId="178"/>
    <cellStyle name="Обычный 4" xfId="179"/>
    <cellStyle name="Обычный 4 2" xfId="180"/>
    <cellStyle name="Обычный 4 3" xfId="181"/>
    <cellStyle name="Обычный 5" xfId="182"/>
    <cellStyle name="Обычный 5 2" xfId="183"/>
    <cellStyle name="Обычный 5 2 2" xfId="184"/>
    <cellStyle name="Обычный 6" xfId="185"/>
    <cellStyle name="Обычный 7" xfId="186"/>
    <cellStyle name="Обычный 8" xfId="187"/>
    <cellStyle name="Обычный 9" xfId="188"/>
    <cellStyle name="Плохой 2" xfId="189"/>
    <cellStyle name="Плохой 3" xfId="190"/>
    <cellStyle name="Плохой 4" xfId="191"/>
    <cellStyle name="Пояснение 2" xfId="192"/>
    <cellStyle name="Пояснение 3" xfId="193"/>
    <cellStyle name="Пояснение 4" xfId="194"/>
    <cellStyle name="Примечание 2" xfId="195"/>
    <cellStyle name="Примечание 3" xfId="196"/>
    <cellStyle name="Примечание 4" xfId="197"/>
    <cellStyle name="Процентный 2" xfId="198"/>
    <cellStyle name="Процентный 2 2" xfId="199"/>
    <cellStyle name="Связанная ячейка 2" xfId="200"/>
    <cellStyle name="Связанная ячейка 3" xfId="201"/>
    <cellStyle name="Связанная ячейка 4" xfId="202"/>
    <cellStyle name="Стиль 1" xfId="203"/>
    <cellStyle name="Текст предупреждения 2" xfId="204"/>
    <cellStyle name="Текст предупреждения 3" xfId="205"/>
    <cellStyle name="Текст предупреждения 4" xfId="206"/>
    <cellStyle name="Финансовый 2" xfId="207"/>
    <cellStyle name="Финансовый 2 2" xfId="208"/>
    <cellStyle name="Финансовый 3" xfId="209"/>
    <cellStyle name="Финансовый 3 2" xfId="210"/>
    <cellStyle name="Хороший 2" xfId="211"/>
    <cellStyle name="Хороший 3" xfId="212"/>
    <cellStyle name="Хороший 4" xfId="213"/>
  </cellStyles>
  <dxfs count="0"/>
  <tableStyles count="0" defaultTableStyle="TableStyleMedium9" defaultPivotStyle="PivotStyleLight16"/>
  <colors>
    <mruColors>
      <color rgb="FFFFEBAB"/>
      <color rgb="FFFF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k_es@es.irkutskenergo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6"/>
  <sheetViews>
    <sheetView tabSelected="1" view="pageBreakPreview" zoomScale="50" zoomScaleNormal="57" zoomScaleSheetLayoutView="50" workbookViewId="0">
      <selection activeCell="A4" sqref="A4:O4"/>
    </sheetView>
  </sheetViews>
  <sheetFormatPr defaultColWidth="15.88671875" defaultRowHeight="14.4" x14ac:dyDescent="0.2"/>
  <cols>
    <col min="1" max="1" width="13" style="1" customWidth="1"/>
    <col min="2" max="2" width="21.5546875" style="1" customWidth="1"/>
    <col min="3" max="3" width="19.6640625" style="1" customWidth="1"/>
    <col min="4" max="4" width="19.33203125" style="1" customWidth="1"/>
    <col min="5" max="5" width="46.109375" style="1" customWidth="1"/>
    <col min="6" max="6" width="12.33203125" style="1" customWidth="1"/>
    <col min="7" max="7" width="12.5546875" style="1" customWidth="1"/>
    <col min="8" max="8" width="23.5546875" style="8" customWidth="1"/>
    <col min="9" max="9" width="19.109375" style="8" customWidth="1"/>
    <col min="10" max="10" width="16.5546875" style="8" customWidth="1"/>
    <col min="11" max="11" width="22" style="12" customWidth="1"/>
    <col min="12" max="12" width="17.6640625" style="8" customWidth="1"/>
    <col min="13" max="13" width="19.6640625" style="8" customWidth="1"/>
    <col min="14" max="14" width="26" style="8" customWidth="1"/>
    <col min="15" max="15" width="14.33203125" style="8" customWidth="1"/>
    <col min="16" max="16" width="26.33203125" style="8" customWidth="1"/>
    <col min="17" max="16384" width="15.88671875" style="1"/>
  </cols>
  <sheetData>
    <row r="1" spans="1:16" ht="23.2" x14ac:dyDescent="0.2">
      <c r="N1" s="78" t="s">
        <v>357</v>
      </c>
    </row>
    <row r="2" spans="1:16" ht="23.2" x14ac:dyDescent="0.2">
      <c r="N2" s="78" t="s">
        <v>358</v>
      </c>
    </row>
    <row r="3" spans="1:16" ht="23.2" x14ac:dyDescent="0.2">
      <c r="N3" s="78" t="s">
        <v>373</v>
      </c>
    </row>
    <row r="4" spans="1:16" ht="35.700000000000003" customHeight="1" x14ac:dyDescent="0.2">
      <c r="A4" s="165" t="s">
        <v>365</v>
      </c>
      <c r="B4" s="165"/>
      <c r="C4" s="165"/>
      <c r="D4" s="165"/>
      <c r="E4" s="165"/>
      <c r="F4" s="165"/>
      <c r="G4" s="165"/>
      <c r="H4" s="165"/>
      <c r="I4" s="165"/>
      <c r="J4" s="165"/>
      <c r="K4" s="166"/>
      <c r="L4" s="167"/>
      <c r="M4" s="165"/>
      <c r="N4" s="165"/>
      <c r="O4" s="165"/>
    </row>
    <row r="5" spans="1:16" ht="25.2" customHeight="1" x14ac:dyDescent="0.2">
      <c r="A5" s="3"/>
      <c r="B5" s="4"/>
      <c r="C5" s="3"/>
      <c r="D5" s="3"/>
      <c r="E5" s="3"/>
      <c r="F5" s="3"/>
      <c r="G5" s="3"/>
      <c r="H5" s="9"/>
      <c r="I5" s="9"/>
      <c r="J5" s="9"/>
      <c r="K5" s="13"/>
      <c r="L5" s="14"/>
      <c r="M5" s="9"/>
      <c r="N5" s="9"/>
      <c r="O5" s="9"/>
    </row>
    <row r="6" spans="1:16" ht="17.55" x14ac:dyDescent="0.2">
      <c r="A6" s="168" t="s">
        <v>16</v>
      </c>
      <c r="B6" s="168"/>
      <c r="C6" s="168"/>
      <c r="D6" s="168"/>
      <c r="E6" s="168"/>
      <c r="F6" s="168"/>
      <c r="G6" s="168"/>
      <c r="H6" s="168"/>
      <c r="I6" s="169" t="s">
        <v>76</v>
      </c>
      <c r="J6" s="169"/>
      <c r="K6" s="169"/>
      <c r="L6" s="169"/>
      <c r="M6" s="169"/>
      <c r="N6" s="169"/>
      <c r="O6" s="169"/>
      <c r="P6" s="5"/>
    </row>
    <row r="7" spans="1:16" ht="17.55" x14ac:dyDescent="0.2">
      <c r="A7" s="168" t="s">
        <v>17</v>
      </c>
      <c r="B7" s="168"/>
      <c r="C7" s="168"/>
      <c r="D7" s="168"/>
      <c r="E7" s="168"/>
      <c r="F7" s="168"/>
      <c r="G7" s="168"/>
      <c r="H7" s="168"/>
      <c r="I7" s="169" t="s">
        <v>23</v>
      </c>
      <c r="J7" s="169"/>
      <c r="K7" s="169"/>
      <c r="L7" s="169"/>
      <c r="M7" s="169"/>
      <c r="N7" s="169"/>
      <c r="O7" s="169"/>
      <c r="P7" s="5"/>
    </row>
    <row r="8" spans="1:16" ht="17.55" x14ac:dyDescent="0.2">
      <c r="A8" s="168" t="s">
        <v>18</v>
      </c>
      <c r="B8" s="168"/>
      <c r="C8" s="168"/>
      <c r="D8" s="168"/>
      <c r="E8" s="168"/>
      <c r="F8" s="168"/>
      <c r="G8" s="168"/>
      <c r="H8" s="168"/>
      <c r="I8" s="169" t="s">
        <v>24</v>
      </c>
      <c r="J8" s="169"/>
      <c r="K8" s="169"/>
      <c r="L8" s="169"/>
      <c r="M8" s="169"/>
      <c r="N8" s="169"/>
      <c r="O8" s="169"/>
      <c r="P8" s="5"/>
    </row>
    <row r="9" spans="1:16" ht="17.55" x14ac:dyDescent="0.2">
      <c r="A9" s="168" t="s">
        <v>19</v>
      </c>
      <c r="B9" s="168"/>
      <c r="C9" s="168"/>
      <c r="D9" s="168"/>
      <c r="E9" s="168"/>
      <c r="F9" s="168"/>
      <c r="G9" s="168"/>
      <c r="H9" s="168"/>
      <c r="I9" s="169" t="s">
        <v>25</v>
      </c>
      <c r="J9" s="169"/>
      <c r="K9" s="169"/>
      <c r="L9" s="169"/>
      <c r="M9" s="169"/>
      <c r="N9" s="169"/>
      <c r="O9" s="169"/>
      <c r="P9" s="5"/>
    </row>
    <row r="10" spans="1:16" ht="17.55" x14ac:dyDescent="0.2">
      <c r="A10" s="168" t="s">
        <v>20</v>
      </c>
      <c r="B10" s="168"/>
      <c r="C10" s="168"/>
      <c r="D10" s="168"/>
      <c r="E10" s="168"/>
      <c r="F10" s="168"/>
      <c r="G10" s="168"/>
      <c r="H10" s="168"/>
      <c r="I10" s="169">
        <v>3808166404</v>
      </c>
      <c r="J10" s="169"/>
      <c r="K10" s="169"/>
      <c r="L10" s="169"/>
      <c r="M10" s="169"/>
      <c r="N10" s="169"/>
      <c r="O10" s="169"/>
      <c r="P10" s="5"/>
    </row>
    <row r="11" spans="1:16" ht="17.55" x14ac:dyDescent="0.2">
      <c r="A11" s="168" t="s">
        <v>21</v>
      </c>
      <c r="B11" s="168"/>
      <c r="C11" s="168"/>
      <c r="D11" s="168"/>
      <c r="E11" s="168"/>
      <c r="F11" s="168"/>
      <c r="G11" s="168"/>
      <c r="H11" s="168"/>
      <c r="I11" s="169">
        <v>997650001</v>
      </c>
      <c r="J11" s="169"/>
      <c r="K11" s="169"/>
      <c r="L11" s="169"/>
      <c r="M11" s="169"/>
      <c r="N11" s="169"/>
      <c r="O11" s="169"/>
      <c r="P11" s="5"/>
    </row>
    <row r="12" spans="1:16" ht="17.55" x14ac:dyDescent="0.2">
      <c r="A12" s="168" t="s">
        <v>22</v>
      </c>
      <c r="B12" s="168"/>
      <c r="C12" s="168"/>
      <c r="D12" s="168"/>
      <c r="E12" s="168"/>
      <c r="F12" s="168"/>
      <c r="G12" s="168"/>
      <c r="H12" s="168"/>
      <c r="I12" s="169">
        <v>25401380000</v>
      </c>
      <c r="J12" s="169"/>
      <c r="K12" s="169"/>
      <c r="L12" s="169"/>
      <c r="M12" s="169"/>
      <c r="N12" s="169"/>
      <c r="O12" s="169"/>
      <c r="P12" s="5"/>
    </row>
    <row r="13" spans="1:16" ht="17.55" x14ac:dyDescent="0.2">
      <c r="A13" s="6"/>
      <c r="B13" s="6"/>
      <c r="C13" s="6"/>
      <c r="D13" s="6"/>
      <c r="E13" s="6"/>
      <c r="F13" s="6"/>
      <c r="G13" s="6"/>
      <c r="H13" s="10"/>
      <c r="I13" s="10"/>
      <c r="J13" s="10"/>
      <c r="K13" s="10"/>
      <c r="L13" s="10"/>
      <c r="M13" s="10"/>
      <c r="N13" s="10"/>
      <c r="O13" s="10"/>
      <c r="P13" s="5"/>
    </row>
    <row r="14" spans="1:16" ht="17.55" x14ac:dyDescent="0.2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1"/>
      <c r="L14" s="172"/>
      <c r="M14" s="170"/>
      <c r="N14" s="170"/>
      <c r="O14" s="170"/>
      <c r="P14" s="5"/>
    </row>
    <row r="15" spans="1:16" ht="15.65" x14ac:dyDescent="0.2">
      <c r="A15" s="162" t="s">
        <v>0</v>
      </c>
      <c r="B15" s="162" t="s">
        <v>26</v>
      </c>
      <c r="C15" s="162" t="s">
        <v>28</v>
      </c>
      <c r="D15" s="162" t="s">
        <v>29</v>
      </c>
      <c r="E15" s="162" t="s">
        <v>1</v>
      </c>
      <c r="F15" s="162"/>
      <c r="G15" s="162"/>
      <c r="H15" s="162"/>
      <c r="I15" s="162"/>
      <c r="J15" s="162"/>
      <c r="K15" s="162"/>
      <c r="L15" s="162"/>
      <c r="M15" s="162"/>
      <c r="N15" s="163" t="s">
        <v>14</v>
      </c>
      <c r="O15" s="163" t="s">
        <v>9</v>
      </c>
      <c r="P15" s="163" t="s">
        <v>15</v>
      </c>
    </row>
    <row r="16" spans="1:16" ht="15.65" x14ac:dyDescent="0.2">
      <c r="A16" s="162"/>
      <c r="B16" s="162"/>
      <c r="C16" s="162"/>
      <c r="D16" s="162"/>
      <c r="E16" s="162" t="s">
        <v>2</v>
      </c>
      <c r="F16" s="162" t="s">
        <v>3</v>
      </c>
      <c r="G16" s="162"/>
      <c r="H16" s="163" t="s">
        <v>11</v>
      </c>
      <c r="I16" s="163" t="s">
        <v>5</v>
      </c>
      <c r="J16" s="163"/>
      <c r="K16" s="164" t="s">
        <v>6</v>
      </c>
      <c r="L16" s="163" t="s">
        <v>7</v>
      </c>
      <c r="M16" s="163"/>
      <c r="N16" s="163"/>
      <c r="O16" s="163"/>
      <c r="P16" s="163"/>
    </row>
    <row r="17" spans="1:16" ht="109.6" x14ac:dyDescent="0.2">
      <c r="A17" s="162"/>
      <c r="B17" s="162"/>
      <c r="C17" s="162"/>
      <c r="D17" s="162"/>
      <c r="E17" s="162"/>
      <c r="F17" s="7" t="s">
        <v>13</v>
      </c>
      <c r="G17" s="7" t="s">
        <v>4</v>
      </c>
      <c r="H17" s="163"/>
      <c r="I17" s="11" t="s">
        <v>27</v>
      </c>
      <c r="J17" s="11" t="s">
        <v>4</v>
      </c>
      <c r="K17" s="164"/>
      <c r="L17" s="11" t="s">
        <v>12</v>
      </c>
      <c r="M17" s="11" t="s">
        <v>8</v>
      </c>
      <c r="N17" s="163"/>
      <c r="O17" s="11" t="s">
        <v>10</v>
      </c>
      <c r="P17" s="163"/>
    </row>
    <row r="18" spans="1:16" ht="15.65" customHeight="1" x14ac:dyDescent="0.2">
      <c r="A18" s="27">
        <v>1</v>
      </c>
      <c r="B18" s="27">
        <v>2</v>
      </c>
      <c r="C18" s="27">
        <v>3</v>
      </c>
      <c r="D18" s="27">
        <v>4</v>
      </c>
      <c r="E18" s="27">
        <v>5</v>
      </c>
      <c r="F18" s="27">
        <v>6</v>
      </c>
      <c r="G18" s="27">
        <v>7</v>
      </c>
      <c r="H18" s="26">
        <v>8</v>
      </c>
      <c r="I18" s="26">
        <v>9</v>
      </c>
      <c r="J18" s="26">
        <v>10</v>
      </c>
      <c r="K18" s="26">
        <v>11</v>
      </c>
      <c r="L18" s="26">
        <v>12</v>
      </c>
      <c r="M18" s="26">
        <v>13</v>
      </c>
      <c r="N18" s="26">
        <v>14</v>
      </c>
      <c r="O18" s="26">
        <v>15</v>
      </c>
      <c r="P18" s="26">
        <v>16</v>
      </c>
    </row>
    <row r="19" spans="1:16" s="29" customFormat="1" ht="35.1" x14ac:dyDescent="0.2">
      <c r="A19" s="53">
        <v>1</v>
      </c>
      <c r="B19" s="53" t="s">
        <v>107</v>
      </c>
      <c r="C19" s="53" t="s">
        <v>34</v>
      </c>
      <c r="D19" s="53" t="s">
        <v>35</v>
      </c>
      <c r="E19" s="52" t="s">
        <v>36</v>
      </c>
      <c r="F19" s="53">
        <v>796</v>
      </c>
      <c r="G19" s="53" t="s">
        <v>37</v>
      </c>
      <c r="H19" s="54">
        <v>515</v>
      </c>
      <c r="I19" s="54">
        <v>25701000</v>
      </c>
      <c r="J19" s="53" t="s">
        <v>38</v>
      </c>
      <c r="K19" s="59">
        <v>1116000</v>
      </c>
      <c r="L19" s="56" t="s">
        <v>72</v>
      </c>
      <c r="M19" s="57" t="s">
        <v>64</v>
      </c>
      <c r="N19" s="53" t="s">
        <v>39</v>
      </c>
      <c r="O19" s="53" t="s">
        <v>52</v>
      </c>
      <c r="P19" s="53"/>
    </row>
    <row r="20" spans="1:16" s="29" customFormat="1" ht="35.1" x14ac:dyDescent="0.2">
      <c r="A20" s="53">
        <f>A19+1</f>
        <v>2</v>
      </c>
      <c r="B20" s="53" t="s">
        <v>107</v>
      </c>
      <c r="C20" s="53" t="s">
        <v>40</v>
      </c>
      <c r="D20" s="53" t="s">
        <v>41</v>
      </c>
      <c r="E20" s="52" t="s">
        <v>302</v>
      </c>
      <c r="F20" s="53">
        <v>796</v>
      </c>
      <c r="G20" s="53" t="s">
        <v>37</v>
      </c>
      <c r="H20" s="54" t="s">
        <v>42</v>
      </c>
      <c r="I20" s="54">
        <v>25701000</v>
      </c>
      <c r="J20" s="53" t="s">
        <v>38</v>
      </c>
      <c r="K20" s="55">
        <v>30000</v>
      </c>
      <c r="L20" s="56" t="s">
        <v>72</v>
      </c>
      <c r="M20" s="57" t="s">
        <v>64</v>
      </c>
      <c r="N20" s="53" t="s">
        <v>39</v>
      </c>
      <c r="O20" s="53" t="s">
        <v>52</v>
      </c>
      <c r="P20" s="53"/>
    </row>
    <row r="21" spans="1:16" s="29" customFormat="1" ht="35.1" x14ac:dyDescent="0.2">
      <c r="A21" s="53">
        <f t="shared" ref="A21:A39" si="0">A20+1</f>
        <v>3</v>
      </c>
      <c r="B21" s="53" t="s">
        <v>107</v>
      </c>
      <c r="C21" s="53" t="s">
        <v>40</v>
      </c>
      <c r="D21" s="53" t="s">
        <v>41</v>
      </c>
      <c r="E21" s="52" t="s">
        <v>43</v>
      </c>
      <c r="F21" s="53">
        <v>796</v>
      </c>
      <c r="G21" s="53" t="s">
        <v>37</v>
      </c>
      <c r="H21" s="53" t="s">
        <v>42</v>
      </c>
      <c r="I21" s="54">
        <v>25701000</v>
      </c>
      <c r="J21" s="53" t="s">
        <v>38</v>
      </c>
      <c r="K21" s="59">
        <v>50000</v>
      </c>
      <c r="L21" s="56" t="s">
        <v>72</v>
      </c>
      <c r="M21" s="57" t="s">
        <v>64</v>
      </c>
      <c r="N21" s="53" t="s">
        <v>39</v>
      </c>
      <c r="O21" s="53" t="s">
        <v>52</v>
      </c>
      <c r="P21" s="53"/>
    </row>
    <row r="22" spans="1:16" s="29" customFormat="1" ht="52.6" x14ac:dyDescent="0.2">
      <c r="A22" s="53">
        <f t="shared" si="0"/>
        <v>4</v>
      </c>
      <c r="B22" s="53" t="s">
        <v>107</v>
      </c>
      <c r="C22" s="53" t="s">
        <v>40</v>
      </c>
      <c r="D22" s="53" t="s">
        <v>41</v>
      </c>
      <c r="E22" s="52" t="s">
        <v>44</v>
      </c>
      <c r="F22" s="53">
        <v>796</v>
      </c>
      <c r="G22" s="53" t="s">
        <v>37</v>
      </c>
      <c r="H22" s="53" t="s">
        <v>42</v>
      </c>
      <c r="I22" s="54">
        <v>25701000</v>
      </c>
      <c r="J22" s="53" t="s">
        <v>38</v>
      </c>
      <c r="K22" s="59">
        <v>30000</v>
      </c>
      <c r="L22" s="56" t="s">
        <v>72</v>
      </c>
      <c r="M22" s="57" t="s">
        <v>64</v>
      </c>
      <c r="N22" s="53" t="s">
        <v>39</v>
      </c>
      <c r="O22" s="53" t="s">
        <v>52</v>
      </c>
      <c r="P22" s="53"/>
    </row>
    <row r="23" spans="1:16" s="29" customFormat="1" ht="35.1" x14ac:dyDescent="0.2">
      <c r="A23" s="53">
        <f t="shared" si="0"/>
        <v>5</v>
      </c>
      <c r="B23" s="53" t="s">
        <v>107</v>
      </c>
      <c r="C23" s="53" t="s">
        <v>40</v>
      </c>
      <c r="D23" s="53" t="s">
        <v>41</v>
      </c>
      <c r="E23" s="52" t="s">
        <v>303</v>
      </c>
      <c r="F23" s="53">
        <v>796</v>
      </c>
      <c r="G23" s="53" t="s">
        <v>37</v>
      </c>
      <c r="H23" s="53" t="s">
        <v>42</v>
      </c>
      <c r="I23" s="54">
        <v>25701000</v>
      </c>
      <c r="J23" s="53" t="s">
        <v>38</v>
      </c>
      <c r="K23" s="59">
        <v>27000</v>
      </c>
      <c r="L23" s="56" t="s">
        <v>72</v>
      </c>
      <c r="M23" s="57" t="s">
        <v>64</v>
      </c>
      <c r="N23" s="53" t="s">
        <v>39</v>
      </c>
      <c r="O23" s="53" t="s">
        <v>52</v>
      </c>
      <c r="P23" s="53"/>
    </row>
    <row r="24" spans="1:16" s="29" customFormat="1" ht="35.1" x14ac:dyDescent="0.2">
      <c r="A24" s="53">
        <f t="shared" si="0"/>
        <v>6</v>
      </c>
      <c r="B24" s="53" t="s">
        <v>107</v>
      </c>
      <c r="C24" s="53" t="s">
        <v>40</v>
      </c>
      <c r="D24" s="53" t="s">
        <v>41</v>
      </c>
      <c r="E24" s="52" t="s">
        <v>45</v>
      </c>
      <c r="F24" s="53">
        <v>796</v>
      </c>
      <c r="G24" s="53" t="s">
        <v>37</v>
      </c>
      <c r="H24" s="53" t="s">
        <v>42</v>
      </c>
      <c r="I24" s="54">
        <v>25701000</v>
      </c>
      <c r="J24" s="53" t="s">
        <v>38</v>
      </c>
      <c r="K24" s="59">
        <v>3000</v>
      </c>
      <c r="L24" s="56" t="s">
        <v>72</v>
      </c>
      <c r="M24" s="57" t="s">
        <v>64</v>
      </c>
      <c r="N24" s="53" t="s">
        <v>39</v>
      </c>
      <c r="O24" s="53" t="s">
        <v>52</v>
      </c>
      <c r="P24" s="53"/>
    </row>
    <row r="25" spans="1:16" s="29" customFormat="1" ht="35.1" x14ac:dyDescent="0.2">
      <c r="A25" s="53">
        <f t="shared" si="0"/>
        <v>7</v>
      </c>
      <c r="B25" s="53" t="s">
        <v>107</v>
      </c>
      <c r="C25" s="53" t="s">
        <v>40</v>
      </c>
      <c r="D25" s="53" t="s">
        <v>41</v>
      </c>
      <c r="E25" s="52" t="s">
        <v>304</v>
      </c>
      <c r="F25" s="53">
        <v>796</v>
      </c>
      <c r="G25" s="53" t="s">
        <v>37</v>
      </c>
      <c r="H25" s="53" t="s">
        <v>42</v>
      </c>
      <c r="I25" s="54">
        <v>25701000</v>
      </c>
      <c r="J25" s="53" t="s">
        <v>38</v>
      </c>
      <c r="K25" s="59">
        <v>10000</v>
      </c>
      <c r="L25" s="56" t="s">
        <v>72</v>
      </c>
      <c r="M25" s="57" t="s">
        <v>64</v>
      </c>
      <c r="N25" s="53" t="s">
        <v>39</v>
      </c>
      <c r="O25" s="53" t="s">
        <v>52</v>
      </c>
      <c r="P25" s="53"/>
    </row>
    <row r="26" spans="1:16" s="29" customFormat="1" ht="62.15" customHeight="1" x14ac:dyDescent="0.2">
      <c r="A26" s="53">
        <f t="shared" si="0"/>
        <v>8</v>
      </c>
      <c r="B26" s="53" t="s">
        <v>107</v>
      </c>
      <c r="C26" s="53" t="s">
        <v>40</v>
      </c>
      <c r="D26" s="53" t="s">
        <v>41</v>
      </c>
      <c r="E26" s="52" t="s">
        <v>305</v>
      </c>
      <c r="F26" s="53">
        <v>796</v>
      </c>
      <c r="G26" s="53" t="s">
        <v>37</v>
      </c>
      <c r="H26" s="54" t="s">
        <v>42</v>
      </c>
      <c r="I26" s="54">
        <v>25701000</v>
      </c>
      <c r="J26" s="53" t="s">
        <v>38</v>
      </c>
      <c r="K26" s="55">
        <v>110000</v>
      </c>
      <c r="L26" s="56" t="s">
        <v>72</v>
      </c>
      <c r="M26" s="57" t="s">
        <v>64</v>
      </c>
      <c r="N26" s="53" t="s">
        <v>39</v>
      </c>
      <c r="O26" s="53" t="s">
        <v>52</v>
      </c>
      <c r="P26" s="53"/>
    </row>
    <row r="27" spans="1:16" s="29" customFormat="1" ht="35.1" x14ac:dyDescent="0.2">
      <c r="A27" s="43">
        <f t="shared" si="0"/>
        <v>9</v>
      </c>
      <c r="B27" s="76" t="s">
        <v>107</v>
      </c>
      <c r="C27" s="64" t="s">
        <v>46</v>
      </c>
      <c r="D27" s="64" t="s">
        <v>47</v>
      </c>
      <c r="E27" s="91" t="s">
        <v>48</v>
      </c>
      <c r="F27" s="21">
        <v>736</v>
      </c>
      <c r="G27" s="21" t="s">
        <v>49</v>
      </c>
      <c r="H27" s="62">
        <v>5040</v>
      </c>
      <c r="I27" s="62">
        <v>25701000</v>
      </c>
      <c r="J27" s="21" t="s">
        <v>38</v>
      </c>
      <c r="K27" s="94">
        <v>314496</v>
      </c>
      <c r="L27" s="61" t="s">
        <v>64</v>
      </c>
      <c r="M27" s="25" t="s">
        <v>67</v>
      </c>
      <c r="N27" s="64" t="s">
        <v>51</v>
      </c>
      <c r="O27" s="21" t="s">
        <v>52</v>
      </c>
      <c r="P27" s="28" t="s">
        <v>53</v>
      </c>
    </row>
    <row r="28" spans="1:16" s="2" customFormat="1" ht="35.1" x14ac:dyDescent="0.2">
      <c r="A28" s="43">
        <f t="shared" si="0"/>
        <v>10</v>
      </c>
      <c r="B28" s="76" t="s">
        <v>107</v>
      </c>
      <c r="C28" s="64" t="s">
        <v>46</v>
      </c>
      <c r="D28" s="64" t="s">
        <v>47</v>
      </c>
      <c r="E28" s="18" t="s">
        <v>54</v>
      </c>
      <c r="F28" s="64">
        <v>796</v>
      </c>
      <c r="G28" s="64" t="s">
        <v>37</v>
      </c>
      <c r="H28" s="15">
        <v>9600</v>
      </c>
      <c r="I28" s="15">
        <v>25701000</v>
      </c>
      <c r="J28" s="64" t="s">
        <v>38</v>
      </c>
      <c r="K28" s="86">
        <v>705504</v>
      </c>
      <c r="L28" s="61" t="s">
        <v>64</v>
      </c>
      <c r="M28" s="25" t="s">
        <v>67</v>
      </c>
      <c r="N28" s="64" t="s">
        <v>51</v>
      </c>
      <c r="O28" s="21" t="s">
        <v>52</v>
      </c>
      <c r="P28" s="28" t="s">
        <v>53</v>
      </c>
    </row>
    <row r="29" spans="1:16" s="2" customFormat="1" ht="35.1" x14ac:dyDescent="0.2">
      <c r="A29" s="53">
        <f t="shared" si="0"/>
        <v>11</v>
      </c>
      <c r="B29" s="53" t="s">
        <v>107</v>
      </c>
      <c r="C29" s="51" t="s">
        <v>55</v>
      </c>
      <c r="D29" s="51" t="s">
        <v>56</v>
      </c>
      <c r="E29" s="52" t="s">
        <v>57</v>
      </c>
      <c r="F29" s="53">
        <v>796</v>
      </c>
      <c r="G29" s="53" t="s">
        <v>37</v>
      </c>
      <c r="H29" s="54">
        <v>448370</v>
      </c>
      <c r="I29" s="54">
        <v>25700000</v>
      </c>
      <c r="J29" s="53" t="s">
        <v>58</v>
      </c>
      <c r="K29" s="55">
        <v>871157.5</v>
      </c>
      <c r="L29" s="56" t="s">
        <v>333</v>
      </c>
      <c r="M29" s="57" t="s">
        <v>64</v>
      </c>
      <c r="N29" s="53" t="s">
        <v>51</v>
      </c>
      <c r="O29" s="53" t="s">
        <v>52</v>
      </c>
      <c r="P29" s="28" t="s">
        <v>53</v>
      </c>
    </row>
    <row r="30" spans="1:16" s="2" customFormat="1" ht="52.6" x14ac:dyDescent="0.2">
      <c r="A30" s="53">
        <f t="shared" si="0"/>
        <v>12</v>
      </c>
      <c r="B30" s="53" t="s">
        <v>107</v>
      </c>
      <c r="C30" s="51" t="s">
        <v>59</v>
      </c>
      <c r="D30" s="51" t="s">
        <v>60</v>
      </c>
      <c r="E30" s="52" t="s">
        <v>78</v>
      </c>
      <c r="F30" s="53">
        <v>796</v>
      </c>
      <c r="G30" s="53" t="s">
        <v>37</v>
      </c>
      <c r="H30" s="54">
        <v>10920</v>
      </c>
      <c r="I30" s="54">
        <v>25000000</v>
      </c>
      <c r="J30" s="53" t="s">
        <v>58</v>
      </c>
      <c r="K30" s="55">
        <v>2708160</v>
      </c>
      <c r="L30" s="56" t="s">
        <v>61</v>
      </c>
      <c r="M30" s="57" t="s">
        <v>62</v>
      </c>
      <c r="N30" s="53" t="s">
        <v>51</v>
      </c>
      <c r="O30" s="53" t="s">
        <v>52</v>
      </c>
      <c r="P30" s="28" t="s">
        <v>53</v>
      </c>
    </row>
    <row r="31" spans="1:16" s="2" customFormat="1" ht="52.6" x14ac:dyDescent="0.2">
      <c r="A31" s="53">
        <f t="shared" si="0"/>
        <v>13</v>
      </c>
      <c r="B31" s="53" t="s">
        <v>107</v>
      </c>
      <c r="C31" s="51" t="s">
        <v>59</v>
      </c>
      <c r="D31" s="51" t="s">
        <v>60</v>
      </c>
      <c r="E31" s="52" t="s">
        <v>79</v>
      </c>
      <c r="F31" s="53">
        <v>796</v>
      </c>
      <c r="G31" s="53" t="s">
        <v>37</v>
      </c>
      <c r="H31" s="54">
        <v>9135</v>
      </c>
      <c r="I31" s="54">
        <v>25000000</v>
      </c>
      <c r="J31" s="53" t="s">
        <v>58</v>
      </c>
      <c r="K31" s="55">
        <v>2496870</v>
      </c>
      <c r="L31" s="56" t="s">
        <v>62</v>
      </c>
      <c r="M31" s="57" t="s">
        <v>50</v>
      </c>
      <c r="N31" s="53" t="s">
        <v>51</v>
      </c>
      <c r="O31" s="53" t="s">
        <v>52</v>
      </c>
      <c r="P31" s="28" t="s">
        <v>53</v>
      </c>
    </row>
    <row r="32" spans="1:16" s="2" customFormat="1" ht="52.6" x14ac:dyDescent="0.2">
      <c r="A32" s="63">
        <f t="shared" si="0"/>
        <v>14</v>
      </c>
      <c r="B32" s="76" t="s">
        <v>107</v>
      </c>
      <c r="C32" s="19" t="s">
        <v>59</v>
      </c>
      <c r="D32" s="19" t="s">
        <v>60</v>
      </c>
      <c r="E32" s="18" t="s">
        <v>80</v>
      </c>
      <c r="F32" s="64">
        <v>796</v>
      </c>
      <c r="G32" s="21" t="s">
        <v>37</v>
      </c>
      <c r="H32" s="62">
        <v>8320</v>
      </c>
      <c r="I32" s="62">
        <v>25000000</v>
      </c>
      <c r="J32" s="21" t="s">
        <v>58</v>
      </c>
      <c r="K32" s="94">
        <v>2229760</v>
      </c>
      <c r="L32" s="20" t="s">
        <v>50</v>
      </c>
      <c r="M32" s="20" t="s">
        <v>64</v>
      </c>
      <c r="N32" s="64" t="s">
        <v>51</v>
      </c>
      <c r="O32" s="21" t="s">
        <v>52</v>
      </c>
      <c r="P32" s="28" t="s">
        <v>53</v>
      </c>
    </row>
    <row r="33" spans="1:16" s="2" customFormat="1" ht="52.6" x14ac:dyDescent="0.2">
      <c r="A33" s="63">
        <f t="shared" si="0"/>
        <v>15</v>
      </c>
      <c r="B33" s="76" t="s">
        <v>107</v>
      </c>
      <c r="C33" s="19" t="s">
        <v>59</v>
      </c>
      <c r="D33" s="19" t="s">
        <v>60</v>
      </c>
      <c r="E33" s="91" t="s">
        <v>341</v>
      </c>
      <c r="F33" s="64">
        <v>796</v>
      </c>
      <c r="G33" s="64" t="s">
        <v>37</v>
      </c>
      <c r="H33" s="15">
        <v>10650</v>
      </c>
      <c r="I33" s="15">
        <v>25000000</v>
      </c>
      <c r="J33" s="64" t="s">
        <v>58</v>
      </c>
      <c r="K33" s="65">
        <v>2641200</v>
      </c>
      <c r="L33" s="20" t="s">
        <v>64</v>
      </c>
      <c r="M33" s="20" t="s">
        <v>66</v>
      </c>
      <c r="N33" s="64" t="s">
        <v>51</v>
      </c>
      <c r="O33" s="21" t="s">
        <v>52</v>
      </c>
      <c r="P33" s="28" t="s">
        <v>53</v>
      </c>
    </row>
    <row r="34" spans="1:16" s="2" customFormat="1" ht="52.6" x14ac:dyDescent="0.2">
      <c r="A34" s="53">
        <f t="shared" si="0"/>
        <v>16</v>
      </c>
      <c r="B34" s="53" t="s">
        <v>107</v>
      </c>
      <c r="C34" s="51" t="s">
        <v>59</v>
      </c>
      <c r="D34" s="51" t="s">
        <v>60</v>
      </c>
      <c r="E34" s="52" t="s">
        <v>81</v>
      </c>
      <c r="F34" s="53">
        <v>796</v>
      </c>
      <c r="G34" s="53" t="s">
        <v>37</v>
      </c>
      <c r="H34" s="54">
        <v>10200</v>
      </c>
      <c r="I34" s="54">
        <v>25701000</v>
      </c>
      <c r="J34" s="53" t="s">
        <v>38</v>
      </c>
      <c r="K34" s="55">
        <v>2715240</v>
      </c>
      <c r="L34" s="56" t="s">
        <v>62</v>
      </c>
      <c r="M34" s="57" t="s">
        <v>50</v>
      </c>
      <c r="N34" s="53" t="s">
        <v>51</v>
      </c>
      <c r="O34" s="53" t="s">
        <v>52</v>
      </c>
      <c r="P34" s="28" t="s">
        <v>53</v>
      </c>
    </row>
    <row r="35" spans="1:16" s="2" customFormat="1" ht="52.6" x14ac:dyDescent="0.2">
      <c r="A35" s="43">
        <f t="shared" si="0"/>
        <v>17</v>
      </c>
      <c r="B35" s="76" t="s">
        <v>107</v>
      </c>
      <c r="C35" s="19" t="s">
        <v>59</v>
      </c>
      <c r="D35" s="19" t="s">
        <v>60</v>
      </c>
      <c r="E35" s="18" t="s">
        <v>82</v>
      </c>
      <c r="F35" s="64">
        <v>796</v>
      </c>
      <c r="G35" s="64" t="s">
        <v>37</v>
      </c>
      <c r="H35" s="62">
        <v>10200</v>
      </c>
      <c r="I35" s="62">
        <v>25701000</v>
      </c>
      <c r="J35" s="21" t="s">
        <v>38</v>
      </c>
      <c r="K35" s="65">
        <v>2715240</v>
      </c>
      <c r="L35" s="61" t="s">
        <v>70</v>
      </c>
      <c r="M35" s="20" t="s">
        <v>64</v>
      </c>
      <c r="N35" s="64" t="s">
        <v>51</v>
      </c>
      <c r="O35" s="21" t="s">
        <v>52</v>
      </c>
      <c r="P35" s="28" t="s">
        <v>53</v>
      </c>
    </row>
    <row r="36" spans="1:16" s="2" customFormat="1" ht="52.6" hidden="1" x14ac:dyDescent="0.2">
      <c r="A36" s="146">
        <f t="shared" si="0"/>
        <v>18</v>
      </c>
      <c r="B36" s="146" t="s">
        <v>107</v>
      </c>
      <c r="C36" s="147" t="s">
        <v>59</v>
      </c>
      <c r="D36" s="147" t="s">
        <v>60</v>
      </c>
      <c r="E36" s="148" t="s">
        <v>83</v>
      </c>
      <c r="F36" s="146">
        <v>796</v>
      </c>
      <c r="G36" s="146" t="s">
        <v>37</v>
      </c>
      <c r="H36" s="149">
        <v>17000</v>
      </c>
      <c r="I36" s="149">
        <v>25701000</v>
      </c>
      <c r="J36" s="146" t="s">
        <v>38</v>
      </c>
      <c r="K36" s="150">
        <v>4525400</v>
      </c>
      <c r="L36" s="151" t="s">
        <v>64</v>
      </c>
      <c r="M36" s="151" t="s">
        <v>65</v>
      </c>
      <c r="N36" s="146" t="s">
        <v>51</v>
      </c>
      <c r="O36" s="146" t="s">
        <v>52</v>
      </c>
      <c r="P36" s="146" t="s">
        <v>53</v>
      </c>
    </row>
    <row r="37" spans="1:16" s="2" customFormat="1" ht="87.65" x14ac:dyDescent="0.2">
      <c r="A37" s="76">
        <f t="shared" si="0"/>
        <v>19</v>
      </c>
      <c r="B37" s="76" t="s">
        <v>108</v>
      </c>
      <c r="C37" s="76" t="s">
        <v>109</v>
      </c>
      <c r="D37" s="76" t="s">
        <v>110</v>
      </c>
      <c r="E37" s="76" t="s">
        <v>111</v>
      </c>
      <c r="F37" s="76">
        <v>539</v>
      </c>
      <c r="G37" s="76" t="s">
        <v>112</v>
      </c>
      <c r="H37" s="76" t="s">
        <v>113</v>
      </c>
      <c r="I37" s="15">
        <v>25701000</v>
      </c>
      <c r="J37" s="76" t="s">
        <v>38</v>
      </c>
      <c r="K37" s="85">
        <v>1690</v>
      </c>
      <c r="L37" s="25" t="s">
        <v>64</v>
      </c>
      <c r="M37" s="25" t="s">
        <v>67</v>
      </c>
      <c r="N37" s="76" t="s">
        <v>51</v>
      </c>
      <c r="O37" s="21" t="s">
        <v>52</v>
      </c>
      <c r="P37" s="28" t="s">
        <v>114</v>
      </c>
    </row>
    <row r="38" spans="1:16" s="2" customFormat="1" ht="87.65" x14ac:dyDescent="0.2">
      <c r="A38" s="76">
        <f t="shared" si="0"/>
        <v>20</v>
      </c>
      <c r="B38" s="76" t="s">
        <v>108</v>
      </c>
      <c r="C38" s="76" t="s">
        <v>109</v>
      </c>
      <c r="D38" s="76" t="s">
        <v>110</v>
      </c>
      <c r="E38" s="76" t="s">
        <v>115</v>
      </c>
      <c r="F38" s="76">
        <v>539</v>
      </c>
      <c r="G38" s="76" t="s">
        <v>112</v>
      </c>
      <c r="H38" s="76" t="s">
        <v>113</v>
      </c>
      <c r="I38" s="15">
        <v>25701000</v>
      </c>
      <c r="J38" s="76" t="s">
        <v>38</v>
      </c>
      <c r="K38" s="85">
        <v>1690</v>
      </c>
      <c r="L38" s="25" t="s">
        <v>64</v>
      </c>
      <c r="M38" s="25" t="s">
        <v>67</v>
      </c>
      <c r="N38" s="76" t="s">
        <v>51</v>
      </c>
      <c r="O38" s="21" t="s">
        <v>52</v>
      </c>
      <c r="P38" s="28" t="s">
        <v>114</v>
      </c>
    </row>
    <row r="39" spans="1:16" s="2" customFormat="1" ht="70.150000000000006" x14ac:dyDescent="0.2">
      <c r="A39" s="53">
        <f t="shared" si="0"/>
        <v>21</v>
      </c>
      <c r="B39" s="108" t="s">
        <v>108</v>
      </c>
      <c r="C39" s="53" t="s">
        <v>116</v>
      </c>
      <c r="D39" s="53" t="s">
        <v>117</v>
      </c>
      <c r="E39" s="53" t="s">
        <v>118</v>
      </c>
      <c r="F39" s="53">
        <v>796</v>
      </c>
      <c r="G39" s="53" t="s">
        <v>37</v>
      </c>
      <c r="H39" s="54" t="s">
        <v>119</v>
      </c>
      <c r="I39" s="54">
        <v>25701000</v>
      </c>
      <c r="J39" s="53" t="s">
        <v>38</v>
      </c>
      <c r="K39" s="59">
        <v>3662975.29</v>
      </c>
      <c r="L39" s="56" t="s">
        <v>129</v>
      </c>
      <c r="M39" s="56" t="s">
        <v>65</v>
      </c>
      <c r="N39" s="53" t="s">
        <v>39</v>
      </c>
      <c r="O39" s="53" t="s">
        <v>52</v>
      </c>
      <c r="P39" s="55"/>
    </row>
    <row r="40" spans="1:16" s="2" customFormat="1" ht="52.6" x14ac:dyDescent="0.2">
      <c r="A40" s="76">
        <v>23</v>
      </c>
      <c r="B40" s="90" t="s">
        <v>122</v>
      </c>
      <c r="C40" s="21" t="s">
        <v>123</v>
      </c>
      <c r="D40" s="21" t="s">
        <v>124</v>
      </c>
      <c r="E40" s="91" t="s">
        <v>125</v>
      </c>
      <c r="F40" s="92" t="s">
        <v>126</v>
      </c>
      <c r="G40" s="61" t="s">
        <v>127</v>
      </c>
      <c r="H40" s="21">
        <v>348</v>
      </c>
      <c r="I40" s="93">
        <v>25603101</v>
      </c>
      <c r="J40" s="21" t="s">
        <v>128</v>
      </c>
      <c r="K40" s="94">
        <v>3900000</v>
      </c>
      <c r="L40" s="61" t="s">
        <v>129</v>
      </c>
      <c r="M40" s="61" t="s">
        <v>70</v>
      </c>
      <c r="N40" s="21" t="s">
        <v>121</v>
      </c>
      <c r="O40" s="21" t="s">
        <v>52</v>
      </c>
      <c r="P40" s="28" t="s">
        <v>53</v>
      </c>
    </row>
    <row r="41" spans="1:16" s="2" customFormat="1" ht="140.25" x14ac:dyDescent="0.2">
      <c r="A41" s="21">
        <f t="shared" ref="A41:A61" si="1">A40+1</f>
        <v>24</v>
      </c>
      <c r="B41" s="21" t="s">
        <v>122</v>
      </c>
      <c r="C41" s="21" t="s">
        <v>123</v>
      </c>
      <c r="D41" s="21" t="s">
        <v>124</v>
      </c>
      <c r="E41" s="91" t="s">
        <v>351</v>
      </c>
      <c r="F41" s="92" t="s">
        <v>130</v>
      </c>
      <c r="G41" s="61" t="s">
        <v>131</v>
      </c>
      <c r="H41" s="21">
        <v>560</v>
      </c>
      <c r="I41" s="93">
        <v>25726000</v>
      </c>
      <c r="J41" s="21" t="s">
        <v>132</v>
      </c>
      <c r="K41" s="94">
        <v>3987574.06</v>
      </c>
      <c r="L41" s="61" t="s">
        <v>70</v>
      </c>
      <c r="M41" s="61" t="s">
        <v>64</v>
      </c>
      <c r="N41" s="21" t="s">
        <v>121</v>
      </c>
      <c r="O41" s="21" t="s">
        <v>52</v>
      </c>
      <c r="P41" s="28" t="s">
        <v>53</v>
      </c>
    </row>
    <row r="42" spans="1:16" s="2" customFormat="1" ht="52.6" x14ac:dyDescent="0.2">
      <c r="A42" s="21">
        <f t="shared" si="1"/>
        <v>25</v>
      </c>
      <c r="B42" s="21" t="s">
        <v>122</v>
      </c>
      <c r="C42" s="21" t="s">
        <v>133</v>
      </c>
      <c r="D42" s="21" t="s">
        <v>134</v>
      </c>
      <c r="E42" s="91" t="s">
        <v>135</v>
      </c>
      <c r="F42" s="92" t="s">
        <v>126</v>
      </c>
      <c r="G42" s="21" t="s">
        <v>127</v>
      </c>
      <c r="H42" s="21" t="s">
        <v>119</v>
      </c>
      <c r="I42" s="95">
        <v>25701000001</v>
      </c>
      <c r="J42" s="21" t="s">
        <v>38</v>
      </c>
      <c r="K42" s="94">
        <v>4948964.42</v>
      </c>
      <c r="L42" s="96" t="s">
        <v>71</v>
      </c>
      <c r="M42" s="96" t="s">
        <v>66</v>
      </c>
      <c r="N42" s="21" t="s">
        <v>121</v>
      </c>
      <c r="O42" s="21" t="s">
        <v>52</v>
      </c>
      <c r="P42" s="28" t="s">
        <v>53</v>
      </c>
    </row>
    <row r="43" spans="1:16" s="2" customFormat="1" ht="35.1" x14ac:dyDescent="0.2">
      <c r="A43" s="21">
        <f t="shared" si="1"/>
        <v>26</v>
      </c>
      <c r="B43" s="21" t="s">
        <v>122</v>
      </c>
      <c r="C43" s="21" t="s">
        <v>133</v>
      </c>
      <c r="D43" s="21" t="s">
        <v>134</v>
      </c>
      <c r="E43" s="91" t="s">
        <v>137</v>
      </c>
      <c r="F43" s="92" t="s">
        <v>126</v>
      </c>
      <c r="G43" s="21" t="s">
        <v>127</v>
      </c>
      <c r="H43" s="21" t="s">
        <v>119</v>
      </c>
      <c r="I43" s="95">
        <v>25701000001</v>
      </c>
      <c r="J43" s="21" t="s">
        <v>38</v>
      </c>
      <c r="K43" s="94">
        <v>2500000</v>
      </c>
      <c r="L43" s="96" t="s">
        <v>72</v>
      </c>
      <c r="M43" s="96" t="s">
        <v>136</v>
      </c>
      <c r="N43" s="21" t="s">
        <v>121</v>
      </c>
      <c r="O43" s="21" t="s">
        <v>52</v>
      </c>
      <c r="P43" s="28" t="s">
        <v>53</v>
      </c>
    </row>
    <row r="44" spans="1:16" s="2" customFormat="1" ht="52.6" x14ac:dyDescent="0.2">
      <c r="A44" s="21">
        <f t="shared" si="1"/>
        <v>27</v>
      </c>
      <c r="B44" s="21" t="s">
        <v>122</v>
      </c>
      <c r="C44" s="21" t="s">
        <v>133</v>
      </c>
      <c r="D44" s="21" t="s">
        <v>134</v>
      </c>
      <c r="E44" s="97" t="s">
        <v>138</v>
      </c>
      <c r="F44" s="92" t="s">
        <v>126</v>
      </c>
      <c r="G44" s="21" t="s">
        <v>127</v>
      </c>
      <c r="H44" s="21" t="s">
        <v>119</v>
      </c>
      <c r="I44" s="93">
        <v>25703000001</v>
      </c>
      <c r="J44" s="21" t="s">
        <v>128</v>
      </c>
      <c r="K44" s="94">
        <v>2500000</v>
      </c>
      <c r="L44" s="96" t="s">
        <v>61</v>
      </c>
      <c r="M44" s="96" t="s">
        <v>120</v>
      </c>
      <c r="N44" s="21" t="s">
        <v>121</v>
      </c>
      <c r="O44" s="21" t="s">
        <v>52</v>
      </c>
      <c r="P44" s="28" t="s">
        <v>53</v>
      </c>
    </row>
    <row r="45" spans="1:16" s="2" customFormat="1" ht="105.2" x14ac:dyDescent="0.2">
      <c r="A45" s="21">
        <f t="shared" si="1"/>
        <v>28</v>
      </c>
      <c r="B45" s="21" t="s">
        <v>122</v>
      </c>
      <c r="C45" s="21" t="s">
        <v>133</v>
      </c>
      <c r="D45" s="21" t="s">
        <v>134</v>
      </c>
      <c r="E45" s="97" t="s">
        <v>139</v>
      </c>
      <c r="F45" s="92" t="s">
        <v>126</v>
      </c>
      <c r="G45" s="21" t="s">
        <v>127</v>
      </c>
      <c r="H45" s="21" t="s">
        <v>119</v>
      </c>
      <c r="I45" s="93">
        <v>25646442101</v>
      </c>
      <c r="J45" s="21" t="s">
        <v>140</v>
      </c>
      <c r="K45" s="94">
        <v>2500000</v>
      </c>
      <c r="L45" s="96" t="s">
        <v>136</v>
      </c>
      <c r="M45" s="96" t="s">
        <v>62</v>
      </c>
      <c r="N45" s="21" t="s">
        <v>121</v>
      </c>
      <c r="O45" s="21" t="s">
        <v>52</v>
      </c>
      <c r="P45" s="28" t="s">
        <v>53</v>
      </c>
    </row>
    <row r="46" spans="1:16" s="2" customFormat="1" ht="105.2" x14ac:dyDescent="0.2">
      <c r="A46" s="21">
        <f t="shared" si="1"/>
        <v>29</v>
      </c>
      <c r="B46" s="21" t="s">
        <v>122</v>
      </c>
      <c r="C46" s="21" t="s">
        <v>133</v>
      </c>
      <c r="D46" s="21" t="s">
        <v>134</v>
      </c>
      <c r="E46" s="97" t="s">
        <v>141</v>
      </c>
      <c r="F46" s="92" t="s">
        <v>126</v>
      </c>
      <c r="G46" s="21" t="s">
        <v>127</v>
      </c>
      <c r="H46" s="21" t="s">
        <v>119</v>
      </c>
      <c r="I46" s="90">
        <v>25612434101</v>
      </c>
      <c r="J46" s="21" t="s">
        <v>142</v>
      </c>
      <c r="K46" s="94">
        <v>1500000</v>
      </c>
      <c r="L46" s="96" t="s">
        <v>120</v>
      </c>
      <c r="M46" s="61" t="s">
        <v>62</v>
      </c>
      <c r="N46" s="21" t="s">
        <v>121</v>
      </c>
      <c r="O46" s="21" t="s">
        <v>52</v>
      </c>
      <c r="P46" s="28" t="s">
        <v>53</v>
      </c>
    </row>
    <row r="47" spans="1:16" s="2" customFormat="1" ht="105.2" x14ac:dyDescent="0.2">
      <c r="A47" s="53">
        <f t="shared" si="1"/>
        <v>30</v>
      </c>
      <c r="B47" s="53" t="s">
        <v>122</v>
      </c>
      <c r="C47" s="53" t="s">
        <v>133</v>
      </c>
      <c r="D47" s="53" t="s">
        <v>134</v>
      </c>
      <c r="E47" s="105" t="s">
        <v>143</v>
      </c>
      <c r="F47" s="106" t="s">
        <v>126</v>
      </c>
      <c r="G47" s="53" t="s">
        <v>127</v>
      </c>
      <c r="H47" s="53" t="s">
        <v>119</v>
      </c>
      <c r="I47" s="53" t="s">
        <v>144</v>
      </c>
      <c r="J47" s="53" t="s">
        <v>145</v>
      </c>
      <c r="K47" s="55">
        <v>2721956.93</v>
      </c>
      <c r="L47" s="57" t="s">
        <v>62</v>
      </c>
      <c r="M47" s="56" t="s">
        <v>150</v>
      </c>
      <c r="N47" s="53" t="s">
        <v>121</v>
      </c>
      <c r="O47" s="53" t="s">
        <v>52</v>
      </c>
      <c r="P47" s="28" t="s">
        <v>53</v>
      </c>
    </row>
    <row r="48" spans="1:16" s="2" customFormat="1" ht="87.65" x14ac:dyDescent="0.2">
      <c r="A48" s="53">
        <f t="shared" si="1"/>
        <v>31</v>
      </c>
      <c r="B48" s="53" t="s">
        <v>122</v>
      </c>
      <c r="C48" s="53" t="s">
        <v>133</v>
      </c>
      <c r="D48" s="53" t="s">
        <v>134</v>
      </c>
      <c r="E48" s="105" t="s">
        <v>334</v>
      </c>
      <c r="F48" s="106" t="s">
        <v>126</v>
      </c>
      <c r="G48" s="53" t="s">
        <v>127</v>
      </c>
      <c r="H48" s="53" t="s">
        <v>119</v>
      </c>
      <c r="I48" s="53">
        <v>25630404101</v>
      </c>
      <c r="J48" s="53" t="s">
        <v>147</v>
      </c>
      <c r="K48" s="55">
        <v>3467151.52</v>
      </c>
      <c r="L48" s="57" t="s">
        <v>120</v>
      </c>
      <c r="M48" s="56" t="s">
        <v>150</v>
      </c>
      <c r="N48" s="53" t="s">
        <v>121</v>
      </c>
      <c r="O48" s="53" t="s">
        <v>52</v>
      </c>
      <c r="P48" s="28" t="s">
        <v>53</v>
      </c>
    </row>
    <row r="49" spans="1:16" s="2" customFormat="1" ht="105.2" x14ac:dyDescent="0.2">
      <c r="A49" s="21">
        <f t="shared" si="1"/>
        <v>32</v>
      </c>
      <c r="B49" s="21" t="s">
        <v>122</v>
      </c>
      <c r="C49" s="21" t="s">
        <v>133</v>
      </c>
      <c r="D49" s="21" t="s">
        <v>134</v>
      </c>
      <c r="E49" s="97" t="s">
        <v>148</v>
      </c>
      <c r="F49" s="92" t="s">
        <v>126</v>
      </c>
      <c r="G49" s="21" t="s">
        <v>127</v>
      </c>
      <c r="H49" s="21" t="s">
        <v>119</v>
      </c>
      <c r="I49" s="21">
        <v>25607405101</v>
      </c>
      <c r="J49" s="21" t="s">
        <v>149</v>
      </c>
      <c r="K49" s="94">
        <v>1000000</v>
      </c>
      <c r="L49" s="96" t="s">
        <v>129</v>
      </c>
      <c r="M49" s="61" t="s">
        <v>150</v>
      </c>
      <c r="N49" s="21" t="s">
        <v>121</v>
      </c>
      <c r="O49" s="21" t="s">
        <v>52</v>
      </c>
      <c r="P49" s="28" t="s">
        <v>53</v>
      </c>
    </row>
    <row r="50" spans="1:16" s="2" customFormat="1" ht="95.8" customHeight="1" x14ac:dyDescent="0.2">
      <c r="A50" s="21">
        <f t="shared" si="1"/>
        <v>33</v>
      </c>
      <c r="B50" s="21" t="s">
        <v>122</v>
      </c>
      <c r="C50" s="21" t="s">
        <v>133</v>
      </c>
      <c r="D50" s="21" t="s">
        <v>134</v>
      </c>
      <c r="E50" s="97" t="s">
        <v>151</v>
      </c>
      <c r="F50" s="92" t="s">
        <v>126</v>
      </c>
      <c r="G50" s="21" t="s">
        <v>127</v>
      </c>
      <c r="H50" s="21" t="s">
        <v>119</v>
      </c>
      <c r="I50" s="90">
        <v>25657444101</v>
      </c>
      <c r="J50" s="21" t="s">
        <v>152</v>
      </c>
      <c r="K50" s="94">
        <v>1750000</v>
      </c>
      <c r="L50" s="96" t="s">
        <v>120</v>
      </c>
      <c r="M50" s="96" t="s">
        <v>129</v>
      </c>
      <c r="N50" s="21" t="s">
        <v>121</v>
      </c>
      <c r="O50" s="21" t="s">
        <v>52</v>
      </c>
      <c r="P50" s="28" t="s">
        <v>53</v>
      </c>
    </row>
    <row r="51" spans="1:16" s="2" customFormat="1" ht="70.150000000000006" x14ac:dyDescent="0.2">
      <c r="A51" s="21">
        <f t="shared" si="1"/>
        <v>34</v>
      </c>
      <c r="B51" s="21" t="s">
        <v>122</v>
      </c>
      <c r="C51" s="21" t="s">
        <v>133</v>
      </c>
      <c r="D51" s="21" t="s">
        <v>134</v>
      </c>
      <c r="E51" s="97" t="s">
        <v>153</v>
      </c>
      <c r="F51" s="92" t="s">
        <v>126</v>
      </c>
      <c r="G51" s="21" t="s">
        <v>127</v>
      </c>
      <c r="H51" s="21" t="s">
        <v>119</v>
      </c>
      <c r="I51" s="90">
        <v>25736000001</v>
      </c>
      <c r="J51" s="21" t="s">
        <v>154</v>
      </c>
      <c r="K51" s="94">
        <v>750000</v>
      </c>
      <c r="L51" s="61" t="s">
        <v>61</v>
      </c>
      <c r="M51" s="61" t="s">
        <v>136</v>
      </c>
      <c r="N51" s="21" t="s">
        <v>121</v>
      </c>
      <c r="O51" s="21" t="s">
        <v>52</v>
      </c>
      <c r="P51" s="28" t="s">
        <v>53</v>
      </c>
    </row>
    <row r="52" spans="1:16" s="2" customFormat="1" ht="99.25" customHeight="1" x14ac:dyDescent="0.2">
      <c r="A52" s="21">
        <f t="shared" si="1"/>
        <v>35</v>
      </c>
      <c r="B52" s="21" t="s">
        <v>122</v>
      </c>
      <c r="C52" s="21" t="s">
        <v>133</v>
      </c>
      <c r="D52" s="21" t="s">
        <v>134</v>
      </c>
      <c r="E52" s="97" t="s">
        <v>156</v>
      </c>
      <c r="F52" s="92" t="s">
        <v>126</v>
      </c>
      <c r="G52" s="21" t="s">
        <v>127</v>
      </c>
      <c r="H52" s="21" t="s">
        <v>119</v>
      </c>
      <c r="I52" s="90">
        <v>25629410101</v>
      </c>
      <c r="J52" s="21" t="s">
        <v>157</v>
      </c>
      <c r="K52" s="94">
        <v>550000</v>
      </c>
      <c r="L52" s="96" t="s">
        <v>62</v>
      </c>
      <c r="M52" s="96" t="s">
        <v>129</v>
      </c>
      <c r="N52" s="21" t="s">
        <v>121</v>
      </c>
      <c r="O52" s="21" t="s">
        <v>52</v>
      </c>
      <c r="P52" s="28" t="s">
        <v>53</v>
      </c>
    </row>
    <row r="53" spans="1:16" s="2" customFormat="1" ht="87.65" x14ac:dyDescent="0.2">
      <c r="A53" s="21">
        <f t="shared" si="1"/>
        <v>36</v>
      </c>
      <c r="B53" s="21" t="s">
        <v>122</v>
      </c>
      <c r="C53" s="21" t="s">
        <v>133</v>
      </c>
      <c r="D53" s="21" t="s">
        <v>134</v>
      </c>
      <c r="E53" s="97" t="s">
        <v>158</v>
      </c>
      <c r="F53" s="92" t="s">
        <v>126</v>
      </c>
      <c r="G53" s="21" t="s">
        <v>127</v>
      </c>
      <c r="H53" s="21" t="s">
        <v>119</v>
      </c>
      <c r="I53" s="90">
        <v>25714000001</v>
      </c>
      <c r="J53" s="21" t="s">
        <v>159</v>
      </c>
      <c r="K53" s="94">
        <v>3500000</v>
      </c>
      <c r="L53" s="96" t="s">
        <v>50</v>
      </c>
      <c r="M53" s="96" t="s">
        <v>71</v>
      </c>
      <c r="N53" s="21" t="s">
        <v>121</v>
      </c>
      <c r="O53" s="21" t="s">
        <v>52</v>
      </c>
      <c r="P53" s="28" t="s">
        <v>53</v>
      </c>
    </row>
    <row r="54" spans="1:16" s="2" customFormat="1" ht="99.25" customHeight="1" x14ac:dyDescent="0.2">
      <c r="A54" s="21">
        <f t="shared" si="1"/>
        <v>37</v>
      </c>
      <c r="B54" s="21" t="s">
        <v>122</v>
      </c>
      <c r="C54" s="21" t="s">
        <v>133</v>
      </c>
      <c r="D54" s="21" t="s">
        <v>134</v>
      </c>
      <c r="E54" s="97" t="s">
        <v>160</v>
      </c>
      <c r="F54" s="92" t="s">
        <v>126</v>
      </c>
      <c r="G54" s="21" t="s">
        <v>127</v>
      </c>
      <c r="H54" s="21" t="s">
        <v>119</v>
      </c>
      <c r="I54" s="90">
        <v>25624151051</v>
      </c>
      <c r="J54" s="21" t="s">
        <v>161</v>
      </c>
      <c r="K54" s="94">
        <v>1000000</v>
      </c>
      <c r="L54" s="96" t="s">
        <v>61</v>
      </c>
      <c r="M54" s="96" t="s">
        <v>136</v>
      </c>
      <c r="N54" s="21" t="s">
        <v>121</v>
      </c>
      <c r="O54" s="21" t="s">
        <v>52</v>
      </c>
      <c r="P54" s="28" t="s">
        <v>53</v>
      </c>
    </row>
    <row r="55" spans="1:16" s="2" customFormat="1" ht="90.8" customHeight="1" x14ac:dyDescent="0.2">
      <c r="A55" s="21">
        <f t="shared" si="1"/>
        <v>38</v>
      </c>
      <c r="B55" s="21" t="s">
        <v>122</v>
      </c>
      <c r="C55" s="21" t="s">
        <v>133</v>
      </c>
      <c r="D55" s="21" t="s">
        <v>134</v>
      </c>
      <c r="E55" s="97" t="s">
        <v>162</v>
      </c>
      <c r="F55" s="92" t="s">
        <v>126</v>
      </c>
      <c r="G55" s="21" t="s">
        <v>127</v>
      </c>
      <c r="H55" s="21" t="s">
        <v>119</v>
      </c>
      <c r="I55" s="90">
        <v>25636101001</v>
      </c>
      <c r="J55" s="21" t="s">
        <v>163</v>
      </c>
      <c r="K55" s="94">
        <v>1500000</v>
      </c>
      <c r="L55" s="96" t="s">
        <v>129</v>
      </c>
      <c r="M55" s="96" t="s">
        <v>150</v>
      </c>
      <c r="N55" s="21" t="s">
        <v>121</v>
      </c>
      <c r="O55" s="21" t="s">
        <v>52</v>
      </c>
      <c r="P55" s="28" t="s">
        <v>53</v>
      </c>
    </row>
    <row r="56" spans="1:16" s="2" customFormat="1" ht="145.9" customHeight="1" x14ac:dyDescent="0.2">
      <c r="A56" s="21">
        <v>39</v>
      </c>
      <c r="B56" s="21" t="s">
        <v>122</v>
      </c>
      <c r="C56" s="21" t="s">
        <v>359</v>
      </c>
      <c r="D56" s="21" t="s">
        <v>360</v>
      </c>
      <c r="E56" s="97" t="s">
        <v>362</v>
      </c>
      <c r="F56" s="92">
        <v>839</v>
      </c>
      <c r="G56" s="21" t="s">
        <v>164</v>
      </c>
      <c r="H56" s="21">
        <v>3</v>
      </c>
      <c r="I56" s="142">
        <v>25000000</v>
      </c>
      <c r="J56" s="21" t="s">
        <v>58</v>
      </c>
      <c r="K56" s="94">
        <v>2214569.02</v>
      </c>
      <c r="L56" s="96" t="s">
        <v>64</v>
      </c>
      <c r="M56" s="96" t="s">
        <v>64</v>
      </c>
      <c r="N56" s="21" t="s">
        <v>39</v>
      </c>
      <c r="O56" s="21" t="s">
        <v>361</v>
      </c>
      <c r="P56" s="21"/>
    </row>
    <row r="57" spans="1:16" s="2" customFormat="1" ht="42.6" customHeight="1" x14ac:dyDescent="0.2">
      <c r="A57" s="21">
        <v>40</v>
      </c>
      <c r="B57" s="21" t="s">
        <v>122</v>
      </c>
      <c r="C57" s="21" t="s">
        <v>165</v>
      </c>
      <c r="D57" s="21" t="s">
        <v>166</v>
      </c>
      <c r="E57" s="98" t="s">
        <v>167</v>
      </c>
      <c r="F57" s="92">
        <v>796</v>
      </c>
      <c r="G57" s="21" t="s">
        <v>37</v>
      </c>
      <c r="H57" s="21">
        <v>25</v>
      </c>
      <c r="I57" s="62">
        <v>25000000</v>
      </c>
      <c r="J57" s="21" t="s">
        <v>58</v>
      </c>
      <c r="K57" s="94">
        <v>1100000</v>
      </c>
      <c r="L57" s="61" t="s">
        <v>120</v>
      </c>
      <c r="M57" s="61" t="s">
        <v>129</v>
      </c>
      <c r="N57" s="21" t="s">
        <v>121</v>
      </c>
      <c r="O57" s="21" t="s">
        <v>52</v>
      </c>
      <c r="P57" s="28" t="s">
        <v>53</v>
      </c>
    </row>
    <row r="58" spans="1:16" s="2" customFormat="1" ht="140.25" x14ac:dyDescent="0.2">
      <c r="A58" s="21">
        <f t="shared" si="1"/>
        <v>41</v>
      </c>
      <c r="B58" s="116" t="s">
        <v>232</v>
      </c>
      <c r="C58" s="21" t="s">
        <v>233</v>
      </c>
      <c r="D58" s="21" t="s">
        <v>234</v>
      </c>
      <c r="E58" s="21" t="s">
        <v>235</v>
      </c>
      <c r="F58" s="21">
        <v>839</v>
      </c>
      <c r="G58" s="21" t="s">
        <v>164</v>
      </c>
      <c r="H58" s="62">
        <v>5</v>
      </c>
      <c r="I58" s="62">
        <v>25701000001</v>
      </c>
      <c r="J58" s="21" t="s">
        <v>38</v>
      </c>
      <c r="K58" s="86">
        <v>0.3</v>
      </c>
      <c r="L58" s="61" t="s">
        <v>71</v>
      </c>
      <c r="M58" s="61" t="s">
        <v>67</v>
      </c>
      <c r="N58" s="116" t="s">
        <v>39</v>
      </c>
      <c r="O58" s="21" t="s">
        <v>52</v>
      </c>
      <c r="P58" s="86" t="s">
        <v>236</v>
      </c>
    </row>
    <row r="59" spans="1:16" s="2" customFormat="1" ht="140.9" x14ac:dyDescent="0.2">
      <c r="A59" s="53">
        <f t="shared" si="1"/>
        <v>42</v>
      </c>
      <c r="B59" s="51" t="s">
        <v>237</v>
      </c>
      <c r="C59" s="51" t="s">
        <v>238</v>
      </c>
      <c r="D59" s="51" t="s">
        <v>239</v>
      </c>
      <c r="E59" s="51" t="s">
        <v>240</v>
      </c>
      <c r="F59" s="57" t="s">
        <v>241</v>
      </c>
      <c r="G59" s="51" t="s">
        <v>37</v>
      </c>
      <c r="H59" s="120">
        <v>1380000</v>
      </c>
      <c r="I59" s="54">
        <v>25701000</v>
      </c>
      <c r="J59" s="53" t="s">
        <v>242</v>
      </c>
      <c r="K59" s="88">
        <v>1.5</v>
      </c>
      <c r="L59" s="56" t="s">
        <v>104</v>
      </c>
      <c r="M59" s="56" t="s">
        <v>66</v>
      </c>
      <c r="N59" s="51" t="s">
        <v>243</v>
      </c>
      <c r="O59" s="51" t="s">
        <v>52</v>
      </c>
      <c r="P59" s="137" t="s">
        <v>244</v>
      </c>
    </row>
    <row r="60" spans="1:16" s="2" customFormat="1" ht="140.9" x14ac:dyDescent="0.2">
      <c r="A60" s="53">
        <f t="shared" si="1"/>
        <v>43</v>
      </c>
      <c r="B60" s="51" t="s">
        <v>237</v>
      </c>
      <c r="C60" s="51" t="s">
        <v>238</v>
      </c>
      <c r="D60" s="51" t="s">
        <v>239</v>
      </c>
      <c r="E60" s="51" t="s">
        <v>245</v>
      </c>
      <c r="F60" s="57" t="s">
        <v>241</v>
      </c>
      <c r="G60" s="51" t="s">
        <v>37</v>
      </c>
      <c r="H60" s="120">
        <v>1068000</v>
      </c>
      <c r="I60" s="54">
        <v>25701000</v>
      </c>
      <c r="J60" s="53" t="s">
        <v>242</v>
      </c>
      <c r="K60" s="88">
        <v>1.5</v>
      </c>
      <c r="L60" s="56" t="s">
        <v>104</v>
      </c>
      <c r="M60" s="56" t="s">
        <v>66</v>
      </c>
      <c r="N60" s="51" t="s">
        <v>243</v>
      </c>
      <c r="O60" s="51" t="s">
        <v>52</v>
      </c>
      <c r="P60" s="137" t="s">
        <v>244</v>
      </c>
    </row>
    <row r="61" spans="1:16" s="2" customFormat="1" ht="140.9" x14ac:dyDescent="0.2">
      <c r="A61" s="53">
        <f t="shared" si="1"/>
        <v>44</v>
      </c>
      <c r="B61" s="51" t="s">
        <v>237</v>
      </c>
      <c r="C61" s="51" t="s">
        <v>238</v>
      </c>
      <c r="D61" s="51" t="s">
        <v>239</v>
      </c>
      <c r="E61" s="51" t="s">
        <v>246</v>
      </c>
      <c r="F61" s="57" t="s">
        <v>241</v>
      </c>
      <c r="G61" s="51" t="s">
        <v>37</v>
      </c>
      <c r="H61" s="120">
        <v>216000</v>
      </c>
      <c r="I61" s="54">
        <v>25000000</v>
      </c>
      <c r="J61" s="53" t="s">
        <v>58</v>
      </c>
      <c r="K61" s="88">
        <v>1.5</v>
      </c>
      <c r="L61" s="56" t="s">
        <v>104</v>
      </c>
      <c r="M61" s="56" t="s">
        <v>66</v>
      </c>
      <c r="N61" s="51" t="s">
        <v>243</v>
      </c>
      <c r="O61" s="51" t="s">
        <v>52</v>
      </c>
      <c r="P61" s="137" t="s">
        <v>244</v>
      </c>
    </row>
    <row r="62" spans="1:16" s="2" customFormat="1" ht="140.9" x14ac:dyDescent="0.2">
      <c r="A62" s="53">
        <f t="shared" ref="A62:A82" si="2">A61+1</f>
        <v>45</v>
      </c>
      <c r="B62" s="51" t="s">
        <v>237</v>
      </c>
      <c r="C62" s="51" t="s">
        <v>238</v>
      </c>
      <c r="D62" s="51" t="s">
        <v>239</v>
      </c>
      <c r="E62" s="51" t="s">
        <v>247</v>
      </c>
      <c r="F62" s="57" t="s">
        <v>241</v>
      </c>
      <c r="G62" s="51" t="s">
        <v>37</v>
      </c>
      <c r="H62" s="120">
        <v>492000</v>
      </c>
      <c r="I62" s="54">
        <v>25000000</v>
      </c>
      <c r="J62" s="53" t="s">
        <v>58</v>
      </c>
      <c r="K62" s="88">
        <v>3.44</v>
      </c>
      <c r="L62" s="56" t="s">
        <v>104</v>
      </c>
      <c r="M62" s="56" t="s">
        <v>66</v>
      </c>
      <c r="N62" s="51" t="s">
        <v>243</v>
      </c>
      <c r="O62" s="51" t="s">
        <v>52</v>
      </c>
      <c r="P62" s="137" t="s">
        <v>248</v>
      </c>
    </row>
    <row r="63" spans="1:16" s="2" customFormat="1" ht="140.9" x14ac:dyDescent="0.2">
      <c r="A63" s="53">
        <f t="shared" si="2"/>
        <v>46</v>
      </c>
      <c r="B63" s="51" t="s">
        <v>237</v>
      </c>
      <c r="C63" s="51" t="s">
        <v>238</v>
      </c>
      <c r="D63" s="51" t="s">
        <v>239</v>
      </c>
      <c r="E63" s="51" t="s">
        <v>249</v>
      </c>
      <c r="F63" s="57" t="s">
        <v>241</v>
      </c>
      <c r="G63" s="51" t="s">
        <v>37</v>
      </c>
      <c r="H63" s="120">
        <v>138000</v>
      </c>
      <c r="I63" s="54">
        <v>25000000</v>
      </c>
      <c r="J63" s="53" t="s">
        <v>58</v>
      </c>
      <c r="K63" s="88">
        <v>2.09</v>
      </c>
      <c r="L63" s="56" t="s">
        <v>104</v>
      </c>
      <c r="M63" s="56" t="s">
        <v>66</v>
      </c>
      <c r="N63" s="51" t="s">
        <v>243</v>
      </c>
      <c r="O63" s="51" t="s">
        <v>52</v>
      </c>
      <c r="P63" s="137" t="s">
        <v>250</v>
      </c>
    </row>
    <row r="64" spans="1:16" s="2" customFormat="1" ht="203.5" x14ac:dyDescent="0.2">
      <c r="A64" s="53">
        <f t="shared" si="2"/>
        <v>47</v>
      </c>
      <c r="B64" s="51" t="s">
        <v>237</v>
      </c>
      <c r="C64" s="51" t="s">
        <v>238</v>
      </c>
      <c r="D64" s="51" t="s">
        <v>239</v>
      </c>
      <c r="E64" s="51" t="s">
        <v>251</v>
      </c>
      <c r="F64" s="57" t="s">
        <v>241</v>
      </c>
      <c r="G64" s="51" t="s">
        <v>37</v>
      </c>
      <c r="H64" s="120">
        <v>804000</v>
      </c>
      <c r="I64" s="54">
        <v>25000000</v>
      </c>
      <c r="J64" s="53" t="s">
        <v>58</v>
      </c>
      <c r="K64" s="88">
        <v>3.54</v>
      </c>
      <c r="L64" s="56" t="s">
        <v>104</v>
      </c>
      <c r="M64" s="56" t="s">
        <v>66</v>
      </c>
      <c r="N64" s="51" t="s">
        <v>243</v>
      </c>
      <c r="O64" s="51" t="s">
        <v>52</v>
      </c>
      <c r="P64" s="137" t="s">
        <v>252</v>
      </c>
    </row>
    <row r="65" spans="1:16" s="2" customFormat="1" ht="203.5" x14ac:dyDescent="0.2">
      <c r="A65" s="53">
        <f t="shared" si="2"/>
        <v>48</v>
      </c>
      <c r="B65" s="51" t="s">
        <v>237</v>
      </c>
      <c r="C65" s="51" t="s">
        <v>238</v>
      </c>
      <c r="D65" s="51" t="s">
        <v>239</v>
      </c>
      <c r="E65" s="51" t="s">
        <v>253</v>
      </c>
      <c r="F65" s="57" t="s">
        <v>241</v>
      </c>
      <c r="G65" s="51" t="s">
        <v>37</v>
      </c>
      <c r="H65" s="120">
        <v>576000</v>
      </c>
      <c r="I65" s="54">
        <v>25000000</v>
      </c>
      <c r="J65" s="53" t="s">
        <v>58</v>
      </c>
      <c r="K65" s="88">
        <v>3.44</v>
      </c>
      <c r="L65" s="56" t="s">
        <v>104</v>
      </c>
      <c r="M65" s="56" t="s">
        <v>66</v>
      </c>
      <c r="N65" s="51" t="s">
        <v>243</v>
      </c>
      <c r="O65" s="51" t="s">
        <v>52</v>
      </c>
      <c r="P65" s="137" t="s">
        <v>254</v>
      </c>
    </row>
    <row r="66" spans="1:16" s="2" customFormat="1" ht="203.5" x14ac:dyDescent="0.2">
      <c r="A66" s="53">
        <f t="shared" si="2"/>
        <v>49</v>
      </c>
      <c r="B66" s="51" t="s">
        <v>237</v>
      </c>
      <c r="C66" s="51" t="s">
        <v>238</v>
      </c>
      <c r="D66" s="51" t="s">
        <v>239</v>
      </c>
      <c r="E66" s="51" t="s">
        <v>255</v>
      </c>
      <c r="F66" s="57" t="s">
        <v>241</v>
      </c>
      <c r="G66" s="51" t="s">
        <v>37</v>
      </c>
      <c r="H66" s="120">
        <v>348000</v>
      </c>
      <c r="I66" s="54">
        <v>25000000</v>
      </c>
      <c r="J66" s="53" t="s">
        <v>58</v>
      </c>
      <c r="K66" s="88">
        <v>3.44</v>
      </c>
      <c r="L66" s="56" t="s">
        <v>104</v>
      </c>
      <c r="M66" s="56" t="s">
        <v>66</v>
      </c>
      <c r="N66" s="51" t="s">
        <v>243</v>
      </c>
      <c r="O66" s="51" t="s">
        <v>52</v>
      </c>
      <c r="P66" s="137" t="s">
        <v>254</v>
      </c>
    </row>
    <row r="67" spans="1:16" s="2" customFormat="1" ht="203.5" x14ac:dyDescent="0.2">
      <c r="A67" s="53">
        <f t="shared" si="2"/>
        <v>50</v>
      </c>
      <c r="B67" s="51" t="s">
        <v>237</v>
      </c>
      <c r="C67" s="51" t="s">
        <v>238</v>
      </c>
      <c r="D67" s="51" t="s">
        <v>239</v>
      </c>
      <c r="E67" s="51" t="s">
        <v>256</v>
      </c>
      <c r="F67" s="57" t="s">
        <v>241</v>
      </c>
      <c r="G67" s="51" t="s">
        <v>37</v>
      </c>
      <c r="H67" s="120">
        <v>564000</v>
      </c>
      <c r="I67" s="54">
        <v>25000000</v>
      </c>
      <c r="J67" s="53" t="s">
        <v>58</v>
      </c>
      <c r="K67" s="88">
        <v>3.44</v>
      </c>
      <c r="L67" s="56" t="s">
        <v>104</v>
      </c>
      <c r="M67" s="56" t="s">
        <v>66</v>
      </c>
      <c r="N67" s="51" t="s">
        <v>243</v>
      </c>
      <c r="O67" s="51" t="s">
        <v>52</v>
      </c>
      <c r="P67" s="137" t="s">
        <v>257</v>
      </c>
    </row>
    <row r="68" spans="1:16" s="2" customFormat="1" ht="203.5" x14ac:dyDescent="0.2">
      <c r="A68" s="53">
        <f t="shared" si="2"/>
        <v>51</v>
      </c>
      <c r="B68" s="51" t="s">
        <v>237</v>
      </c>
      <c r="C68" s="51" t="s">
        <v>238</v>
      </c>
      <c r="D68" s="51" t="s">
        <v>239</v>
      </c>
      <c r="E68" s="51" t="s">
        <v>258</v>
      </c>
      <c r="F68" s="57" t="s">
        <v>241</v>
      </c>
      <c r="G68" s="51" t="s">
        <v>37</v>
      </c>
      <c r="H68" s="120">
        <v>546000</v>
      </c>
      <c r="I68" s="54">
        <v>25000000</v>
      </c>
      <c r="J68" s="53" t="s">
        <v>58</v>
      </c>
      <c r="K68" s="88">
        <v>3.44</v>
      </c>
      <c r="L68" s="56" t="s">
        <v>104</v>
      </c>
      <c r="M68" s="56" t="s">
        <v>66</v>
      </c>
      <c r="N68" s="51" t="s">
        <v>243</v>
      </c>
      <c r="O68" s="51" t="s">
        <v>52</v>
      </c>
      <c r="P68" s="137" t="s">
        <v>257</v>
      </c>
    </row>
    <row r="69" spans="1:16" s="2" customFormat="1" ht="140.9" x14ac:dyDescent="0.2">
      <c r="A69" s="53">
        <f t="shared" si="2"/>
        <v>52</v>
      </c>
      <c r="B69" s="51" t="s">
        <v>237</v>
      </c>
      <c r="C69" s="51" t="s">
        <v>238</v>
      </c>
      <c r="D69" s="51" t="s">
        <v>239</v>
      </c>
      <c r="E69" s="51" t="s">
        <v>259</v>
      </c>
      <c r="F69" s="57" t="s">
        <v>241</v>
      </c>
      <c r="G69" s="51" t="s">
        <v>37</v>
      </c>
      <c r="H69" s="120">
        <v>1110000</v>
      </c>
      <c r="I69" s="54">
        <v>25000000</v>
      </c>
      <c r="J69" s="53" t="s">
        <v>58</v>
      </c>
      <c r="K69" s="88">
        <v>1.4</v>
      </c>
      <c r="L69" s="56" t="s">
        <v>104</v>
      </c>
      <c r="M69" s="56" t="s">
        <v>66</v>
      </c>
      <c r="N69" s="51" t="s">
        <v>243</v>
      </c>
      <c r="O69" s="51" t="s">
        <v>52</v>
      </c>
      <c r="P69" s="137" t="s">
        <v>260</v>
      </c>
    </row>
    <row r="70" spans="1:16" s="2" customFormat="1" ht="140.9" x14ac:dyDescent="0.2">
      <c r="A70" s="53">
        <f t="shared" si="2"/>
        <v>53</v>
      </c>
      <c r="B70" s="51" t="s">
        <v>237</v>
      </c>
      <c r="C70" s="51" t="s">
        <v>238</v>
      </c>
      <c r="D70" s="51" t="s">
        <v>239</v>
      </c>
      <c r="E70" s="51" t="s">
        <v>261</v>
      </c>
      <c r="F70" s="57" t="s">
        <v>241</v>
      </c>
      <c r="G70" s="51" t="s">
        <v>37</v>
      </c>
      <c r="H70" s="120">
        <v>318000</v>
      </c>
      <c r="I70" s="54">
        <v>25000000</v>
      </c>
      <c r="J70" s="53" t="s">
        <v>58</v>
      </c>
      <c r="K70" s="88">
        <v>3.44</v>
      </c>
      <c r="L70" s="56" t="s">
        <v>104</v>
      </c>
      <c r="M70" s="56" t="s">
        <v>66</v>
      </c>
      <c r="N70" s="51" t="s">
        <v>243</v>
      </c>
      <c r="O70" s="51" t="s">
        <v>52</v>
      </c>
      <c r="P70" s="137" t="s">
        <v>248</v>
      </c>
    </row>
    <row r="71" spans="1:16" s="2" customFormat="1" ht="140.9" x14ac:dyDescent="0.2">
      <c r="A71" s="53">
        <f t="shared" si="2"/>
        <v>54</v>
      </c>
      <c r="B71" s="51" t="s">
        <v>237</v>
      </c>
      <c r="C71" s="51" t="s">
        <v>238</v>
      </c>
      <c r="D71" s="51" t="s">
        <v>239</v>
      </c>
      <c r="E71" s="51" t="s">
        <v>262</v>
      </c>
      <c r="F71" s="57" t="s">
        <v>241</v>
      </c>
      <c r="G71" s="51" t="s">
        <v>37</v>
      </c>
      <c r="H71" s="120">
        <v>234000</v>
      </c>
      <c r="I71" s="54">
        <v>25000000</v>
      </c>
      <c r="J71" s="53" t="s">
        <v>58</v>
      </c>
      <c r="K71" s="88">
        <v>3.44</v>
      </c>
      <c r="L71" s="56" t="s">
        <v>104</v>
      </c>
      <c r="M71" s="56" t="s">
        <v>66</v>
      </c>
      <c r="N71" s="51" t="s">
        <v>243</v>
      </c>
      <c r="O71" s="51" t="s">
        <v>52</v>
      </c>
      <c r="P71" s="137" t="s">
        <v>248</v>
      </c>
    </row>
    <row r="72" spans="1:16" s="2" customFormat="1" ht="140.9" x14ac:dyDescent="0.2">
      <c r="A72" s="53">
        <f t="shared" si="2"/>
        <v>55</v>
      </c>
      <c r="B72" s="51" t="s">
        <v>237</v>
      </c>
      <c r="C72" s="51" t="s">
        <v>238</v>
      </c>
      <c r="D72" s="51" t="s">
        <v>239</v>
      </c>
      <c r="E72" s="51" t="s">
        <v>263</v>
      </c>
      <c r="F72" s="57" t="s">
        <v>241</v>
      </c>
      <c r="G72" s="51" t="s">
        <v>37</v>
      </c>
      <c r="H72" s="120">
        <v>204000</v>
      </c>
      <c r="I72" s="54">
        <v>25000000</v>
      </c>
      <c r="J72" s="53" t="s">
        <v>58</v>
      </c>
      <c r="K72" s="88">
        <v>2.27</v>
      </c>
      <c r="L72" s="56" t="s">
        <v>104</v>
      </c>
      <c r="M72" s="56" t="s">
        <v>66</v>
      </c>
      <c r="N72" s="51" t="s">
        <v>243</v>
      </c>
      <c r="O72" s="51" t="s">
        <v>52</v>
      </c>
      <c r="P72" s="137" t="s">
        <v>264</v>
      </c>
    </row>
    <row r="73" spans="1:16" s="2" customFormat="1" ht="140.9" x14ac:dyDescent="0.2">
      <c r="A73" s="53">
        <f t="shared" si="2"/>
        <v>56</v>
      </c>
      <c r="B73" s="51" t="s">
        <v>237</v>
      </c>
      <c r="C73" s="51" t="s">
        <v>238</v>
      </c>
      <c r="D73" s="51" t="s">
        <v>239</v>
      </c>
      <c r="E73" s="51" t="s">
        <v>265</v>
      </c>
      <c r="F73" s="57" t="s">
        <v>241</v>
      </c>
      <c r="G73" s="51" t="s">
        <v>37</v>
      </c>
      <c r="H73" s="120">
        <v>204000</v>
      </c>
      <c r="I73" s="54">
        <v>25000000</v>
      </c>
      <c r="J73" s="53" t="s">
        <v>58</v>
      </c>
      <c r="K73" s="88">
        <v>2.54</v>
      </c>
      <c r="L73" s="56" t="s">
        <v>104</v>
      </c>
      <c r="M73" s="56" t="s">
        <v>66</v>
      </c>
      <c r="N73" s="51" t="s">
        <v>243</v>
      </c>
      <c r="O73" s="51" t="s">
        <v>52</v>
      </c>
      <c r="P73" s="137" t="s">
        <v>266</v>
      </c>
    </row>
    <row r="74" spans="1:16" s="2" customFormat="1" ht="140.9" x14ac:dyDescent="0.2">
      <c r="A74" s="53">
        <f t="shared" si="2"/>
        <v>57</v>
      </c>
      <c r="B74" s="51" t="s">
        <v>237</v>
      </c>
      <c r="C74" s="51" t="s">
        <v>238</v>
      </c>
      <c r="D74" s="51" t="s">
        <v>239</v>
      </c>
      <c r="E74" s="51" t="s">
        <v>267</v>
      </c>
      <c r="F74" s="57" t="s">
        <v>241</v>
      </c>
      <c r="G74" s="51" t="s">
        <v>37</v>
      </c>
      <c r="H74" s="120">
        <v>120000</v>
      </c>
      <c r="I74" s="54">
        <v>25000000</v>
      </c>
      <c r="J74" s="53" t="s">
        <v>58</v>
      </c>
      <c r="K74" s="88">
        <v>9.33</v>
      </c>
      <c r="L74" s="56" t="s">
        <v>104</v>
      </c>
      <c r="M74" s="56" t="s">
        <v>66</v>
      </c>
      <c r="N74" s="51" t="s">
        <v>243</v>
      </c>
      <c r="O74" s="51" t="s">
        <v>52</v>
      </c>
      <c r="P74" s="137" t="s">
        <v>268</v>
      </c>
    </row>
    <row r="75" spans="1:16" s="2" customFormat="1" ht="140.9" x14ac:dyDescent="0.2">
      <c r="A75" s="53">
        <f t="shared" si="2"/>
        <v>58</v>
      </c>
      <c r="B75" s="51" t="s">
        <v>237</v>
      </c>
      <c r="C75" s="51" t="s">
        <v>238</v>
      </c>
      <c r="D75" s="51" t="s">
        <v>239</v>
      </c>
      <c r="E75" s="51" t="s">
        <v>269</v>
      </c>
      <c r="F75" s="57" t="s">
        <v>241</v>
      </c>
      <c r="G75" s="51" t="s">
        <v>37</v>
      </c>
      <c r="H75" s="120">
        <v>28800</v>
      </c>
      <c r="I75" s="54">
        <v>25000000</v>
      </c>
      <c r="J75" s="53" t="s">
        <v>58</v>
      </c>
      <c r="K75" s="88">
        <v>9.33</v>
      </c>
      <c r="L75" s="56" t="s">
        <v>104</v>
      </c>
      <c r="M75" s="56" t="s">
        <v>66</v>
      </c>
      <c r="N75" s="51" t="s">
        <v>243</v>
      </c>
      <c r="O75" s="51" t="s">
        <v>52</v>
      </c>
      <c r="P75" s="137" t="s">
        <v>268</v>
      </c>
    </row>
    <row r="76" spans="1:16" s="2" customFormat="1" ht="35.1" x14ac:dyDescent="0.2">
      <c r="A76" s="76">
        <f t="shared" si="2"/>
        <v>59</v>
      </c>
      <c r="B76" s="19" t="s">
        <v>237</v>
      </c>
      <c r="C76" s="19" t="s">
        <v>270</v>
      </c>
      <c r="D76" s="19" t="s">
        <v>271</v>
      </c>
      <c r="E76" s="76" t="s">
        <v>272</v>
      </c>
      <c r="F76" s="76">
        <v>796</v>
      </c>
      <c r="G76" s="76" t="s">
        <v>37</v>
      </c>
      <c r="H76" s="76">
        <v>59</v>
      </c>
      <c r="I76" s="15">
        <v>25701000</v>
      </c>
      <c r="J76" s="76" t="s">
        <v>38</v>
      </c>
      <c r="K76" s="16">
        <v>236000</v>
      </c>
      <c r="L76" s="25" t="s">
        <v>50</v>
      </c>
      <c r="M76" s="25" t="s">
        <v>64</v>
      </c>
      <c r="N76" s="19" t="s">
        <v>39</v>
      </c>
      <c r="O76" s="21" t="s">
        <v>52</v>
      </c>
      <c r="P76" s="76"/>
    </row>
    <row r="77" spans="1:16" s="2" customFormat="1" ht="35.1" x14ac:dyDescent="0.2">
      <c r="A77" s="76">
        <f t="shared" si="2"/>
        <v>60</v>
      </c>
      <c r="B77" s="19" t="s">
        <v>237</v>
      </c>
      <c r="C77" s="19" t="s">
        <v>273</v>
      </c>
      <c r="D77" s="19" t="s">
        <v>274</v>
      </c>
      <c r="E77" s="76" t="s">
        <v>275</v>
      </c>
      <c r="F77" s="76">
        <v>796</v>
      </c>
      <c r="G77" s="76" t="s">
        <v>37</v>
      </c>
      <c r="H77" s="76">
        <v>60</v>
      </c>
      <c r="I77" s="15">
        <v>25701000</v>
      </c>
      <c r="J77" s="76" t="s">
        <v>38</v>
      </c>
      <c r="K77" s="16">
        <v>240000</v>
      </c>
      <c r="L77" s="25" t="s">
        <v>50</v>
      </c>
      <c r="M77" s="25" t="s">
        <v>64</v>
      </c>
      <c r="N77" s="19" t="s">
        <v>39</v>
      </c>
      <c r="O77" s="21" t="s">
        <v>52</v>
      </c>
      <c r="P77" s="76"/>
    </row>
    <row r="78" spans="1:16" s="2" customFormat="1" ht="70.150000000000006" x14ac:dyDescent="0.2">
      <c r="A78" s="76">
        <f t="shared" si="2"/>
        <v>61</v>
      </c>
      <c r="B78" s="19" t="s">
        <v>237</v>
      </c>
      <c r="C78" s="19" t="s">
        <v>276</v>
      </c>
      <c r="D78" s="19" t="s">
        <v>277</v>
      </c>
      <c r="E78" s="76" t="s">
        <v>278</v>
      </c>
      <c r="F78" s="76">
        <v>796</v>
      </c>
      <c r="G78" s="76" t="s">
        <v>37</v>
      </c>
      <c r="H78" s="76">
        <v>59</v>
      </c>
      <c r="I78" s="15">
        <v>25701000</v>
      </c>
      <c r="J78" s="76" t="s">
        <v>38</v>
      </c>
      <c r="K78" s="16">
        <v>236000</v>
      </c>
      <c r="L78" s="25" t="s">
        <v>50</v>
      </c>
      <c r="M78" s="25" t="s">
        <v>64</v>
      </c>
      <c r="N78" s="19" t="s">
        <v>39</v>
      </c>
      <c r="O78" s="21" t="s">
        <v>52</v>
      </c>
      <c r="P78" s="76"/>
    </row>
    <row r="79" spans="1:16" s="2" customFormat="1" ht="35.1" x14ac:dyDescent="0.2">
      <c r="A79" s="76">
        <f t="shared" si="2"/>
        <v>62</v>
      </c>
      <c r="B79" s="19" t="s">
        <v>237</v>
      </c>
      <c r="C79" s="19" t="s">
        <v>279</v>
      </c>
      <c r="D79" s="76" t="s">
        <v>280</v>
      </c>
      <c r="E79" s="76" t="s">
        <v>281</v>
      </c>
      <c r="F79" s="76">
        <v>796</v>
      </c>
      <c r="G79" s="76" t="s">
        <v>37</v>
      </c>
      <c r="H79" s="117">
        <v>23510</v>
      </c>
      <c r="I79" s="15">
        <v>25701000</v>
      </c>
      <c r="J79" s="76" t="s">
        <v>38</v>
      </c>
      <c r="K79" s="16">
        <v>684000</v>
      </c>
      <c r="L79" s="25" t="s">
        <v>150</v>
      </c>
      <c r="M79" s="25" t="s">
        <v>71</v>
      </c>
      <c r="N79" s="76" t="s">
        <v>121</v>
      </c>
      <c r="O79" s="21" t="s">
        <v>52</v>
      </c>
      <c r="P79" s="28" t="s">
        <v>53</v>
      </c>
    </row>
    <row r="80" spans="1:16" s="2" customFormat="1" ht="79.55" customHeight="1" x14ac:dyDescent="0.2">
      <c r="A80" s="76">
        <f t="shared" si="2"/>
        <v>63</v>
      </c>
      <c r="B80" s="19" t="s">
        <v>237</v>
      </c>
      <c r="C80" s="76" t="s">
        <v>282</v>
      </c>
      <c r="D80" s="76" t="s">
        <v>283</v>
      </c>
      <c r="E80" s="76" t="s">
        <v>284</v>
      </c>
      <c r="F80" s="25" t="s">
        <v>241</v>
      </c>
      <c r="G80" s="19" t="s">
        <v>37</v>
      </c>
      <c r="H80" s="117">
        <v>12580</v>
      </c>
      <c r="I80" s="15">
        <v>25701000</v>
      </c>
      <c r="J80" s="76" t="s">
        <v>38</v>
      </c>
      <c r="K80" s="85">
        <v>1420000</v>
      </c>
      <c r="L80" s="25" t="s">
        <v>62</v>
      </c>
      <c r="M80" s="25" t="s">
        <v>64</v>
      </c>
      <c r="N80" s="19" t="s">
        <v>39</v>
      </c>
      <c r="O80" s="21" t="s">
        <v>52</v>
      </c>
      <c r="P80" s="76"/>
    </row>
    <row r="81" spans="1:16" s="2" customFormat="1" ht="35.1" x14ac:dyDescent="0.2">
      <c r="A81" s="76">
        <f t="shared" si="2"/>
        <v>64</v>
      </c>
      <c r="B81" s="19" t="s">
        <v>237</v>
      </c>
      <c r="C81" s="19" t="s">
        <v>285</v>
      </c>
      <c r="D81" s="19" t="s">
        <v>286</v>
      </c>
      <c r="E81" s="76" t="s">
        <v>287</v>
      </c>
      <c r="F81" s="76">
        <v>796</v>
      </c>
      <c r="G81" s="76" t="s">
        <v>37</v>
      </c>
      <c r="H81" s="76">
        <v>5</v>
      </c>
      <c r="I81" s="15">
        <v>25701000</v>
      </c>
      <c r="J81" s="76" t="s">
        <v>38</v>
      </c>
      <c r="K81" s="16">
        <v>400000</v>
      </c>
      <c r="L81" s="25" t="s">
        <v>62</v>
      </c>
      <c r="M81" s="25" t="s">
        <v>64</v>
      </c>
      <c r="N81" s="19" t="s">
        <v>39</v>
      </c>
      <c r="O81" s="21" t="s">
        <v>52</v>
      </c>
      <c r="P81" s="76"/>
    </row>
    <row r="82" spans="1:16" s="2" customFormat="1" ht="169.2" customHeight="1" x14ac:dyDescent="0.2">
      <c r="A82" s="53">
        <f t="shared" si="2"/>
        <v>65</v>
      </c>
      <c r="B82" s="51" t="s">
        <v>237</v>
      </c>
      <c r="C82" s="51" t="s">
        <v>285</v>
      </c>
      <c r="D82" s="136" t="s">
        <v>286</v>
      </c>
      <c r="E82" s="53" t="s">
        <v>335</v>
      </c>
      <c r="F82" s="53">
        <v>796</v>
      </c>
      <c r="G82" s="53" t="s">
        <v>37</v>
      </c>
      <c r="H82" s="53">
        <v>11</v>
      </c>
      <c r="I82" s="54">
        <v>25000000</v>
      </c>
      <c r="J82" s="53" t="s">
        <v>58</v>
      </c>
      <c r="K82" s="59">
        <v>562600</v>
      </c>
      <c r="L82" s="56" t="s">
        <v>120</v>
      </c>
      <c r="M82" s="56" t="s">
        <v>64</v>
      </c>
      <c r="N82" s="51" t="s">
        <v>121</v>
      </c>
      <c r="O82" s="53" t="s">
        <v>52</v>
      </c>
      <c r="P82" s="28" t="s">
        <v>53</v>
      </c>
    </row>
    <row r="83" spans="1:16" s="29" customFormat="1" ht="35.1" x14ac:dyDescent="0.2">
      <c r="A83" s="53">
        <v>66</v>
      </c>
      <c r="B83" s="51" t="s">
        <v>107</v>
      </c>
      <c r="C83" s="51" t="s">
        <v>298</v>
      </c>
      <c r="D83" s="136" t="s">
        <v>299</v>
      </c>
      <c r="E83" s="53" t="s">
        <v>300</v>
      </c>
      <c r="F83" s="53">
        <v>796</v>
      </c>
      <c r="G83" s="53" t="s">
        <v>37</v>
      </c>
      <c r="H83" s="53">
        <v>125</v>
      </c>
      <c r="I83" s="54">
        <v>25701000</v>
      </c>
      <c r="J83" s="53" t="s">
        <v>38</v>
      </c>
      <c r="K83" s="59">
        <v>842000</v>
      </c>
      <c r="L83" s="56" t="s">
        <v>104</v>
      </c>
      <c r="M83" s="56" t="s">
        <v>72</v>
      </c>
      <c r="N83" s="51" t="s">
        <v>39</v>
      </c>
      <c r="O83" s="53" t="s">
        <v>52</v>
      </c>
      <c r="P83" s="53"/>
    </row>
    <row r="84" spans="1:16" s="29" customFormat="1" ht="70.150000000000006" x14ac:dyDescent="0.2">
      <c r="A84" s="53">
        <v>67</v>
      </c>
      <c r="B84" s="51" t="s">
        <v>122</v>
      </c>
      <c r="C84" s="51" t="s">
        <v>133</v>
      </c>
      <c r="D84" s="136" t="s">
        <v>134</v>
      </c>
      <c r="E84" s="53" t="s">
        <v>307</v>
      </c>
      <c r="F84" s="53">
        <v>55</v>
      </c>
      <c r="G84" s="53" t="s">
        <v>127</v>
      </c>
      <c r="H84" s="53" t="s">
        <v>119</v>
      </c>
      <c r="I84" s="54">
        <v>25701000</v>
      </c>
      <c r="J84" s="53" t="s">
        <v>38</v>
      </c>
      <c r="K84" s="59">
        <v>3901409.1</v>
      </c>
      <c r="L84" s="56" t="s">
        <v>72</v>
      </c>
      <c r="M84" s="56" t="s">
        <v>136</v>
      </c>
      <c r="N84" s="53" t="s">
        <v>121</v>
      </c>
      <c r="O84" s="53" t="s">
        <v>52</v>
      </c>
      <c r="P84" s="28" t="s">
        <v>53</v>
      </c>
    </row>
    <row r="85" spans="1:16" s="29" customFormat="1" ht="35.1" x14ac:dyDescent="0.2">
      <c r="A85" s="53">
        <v>68</v>
      </c>
      <c r="B85" s="51" t="s">
        <v>308</v>
      </c>
      <c r="C85" s="57" t="s">
        <v>309</v>
      </c>
      <c r="D85" s="136" t="s">
        <v>310</v>
      </c>
      <c r="E85" s="53" t="s">
        <v>313</v>
      </c>
      <c r="F85" s="53">
        <v>876</v>
      </c>
      <c r="G85" s="53" t="s">
        <v>311</v>
      </c>
      <c r="H85" s="53">
        <v>1</v>
      </c>
      <c r="I85" s="54">
        <v>25000000</v>
      </c>
      <c r="J85" s="53" t="s">
        <v>58</v>
      </c>
      <c r="K85" s="59">
        <v>3732000</v>
      </c>
      <c r="L85" s="56" t="s">
        <v>72</v>
      </c>
      <c r="M85" s="56" t="s">
        <v>66</v>
      </c>
      <c r="N85" s="51" t="s">
        <v>39</v>
      </c>
      <c r="O85" s="53" t="s">
        <v>312</v>
      </c>
      <c r="P85" s="53"/>
    </row>
    <row r="86" spans="1:16" s="29" customFormat="1" ht="192.85" x14ac:dyDescent="0.2">
      <c r="A86" s="53">
        <v>69</v>
      </c>
      <c r="B86" s="51" t="s">
        <v>237</v>
      </c>
      <c r="C86" s="57" t="s">
        <v>314</v>
      </c>
      <c r="D86" s="136" t="s">
        <v>239</v>
      </c>
      <c r="E86" s="53" t="s">
        <v>315</v>
      </c>
      <c r="F86" s="53">
        <v>796</v>
      </c>
      <c r="G86" s="53" t="s">
        <v>37</v>
      </c>
      <c r="H86" s="54">
        <v>1020000</v>
      </c>
      <c r="I86" s="54">
        <v>25000000</v>
      </c>
      <c r="J86" s="53" t="s">
        <v>58</v>
      </c>
      <c r="K86" s="59">
        <v>1.18</v>
      </c>
      <c r="L86" s="56" t="s">
        <v>72</v>
      </c>
      <c r="M86" s="56" t="s">
        <v>66</v>
      </c>
      <c r="N86" s="51" t="s">
        <v>39</v>
      </c>
      <c r="O86" s="53" t="s">
        <v>52</v>
      </c>
      <c r="P86" s="53" t="s">
        <v>316</v>
      </c>
    </row>
    <row r="87" spans="1:16" s="29" customFormat="1" ht="87.65" x14ac:dyDescent="0.2">
      <c r="A87" s="53">
        <v>70</v>
      </c>
      <c r="B87" s="51" t="s">
        <v>122</v>
      </c>
      <c r="C87" s="57" t="s">
        <v>319</v>
      </c>
      <c r="D87" s="136" t="s">
        <v>320</v>
      </c>
      <c r="E87" s="53" t="s">
        <v>321</v>
      </c>
      <c r="F87" s="53">
        <v>904</v>
      </c>
      <c r="G87" s="53" t="s">
        <v>322</v>
      </c>
      <c r="H87" s="54">
        <v>91</v>
      </c>
      <c r="I87" s="54">
        <v>25701000</v>
      </c>
      <c r="J87" s="53" t="s">
        <v>38</v>
      </c>
      <c r="K87" s="59">
        <v>1264446.43</v>
      </c>
      <c r="L87" s="56" t="s">
        <v>72</v>
      </c>
      <c r="M87" s="56" t="s">
        <v>61</v>
      </c>
      <c r="N87" s="53" t="s">
        <v>121</v>
      </c>
      <c r="O87" s="53" t="s">
        <v>52</v>
      </c>
      <c r="P87" s="28" t="s">
        <v>53</v>
      </c>
    </row>
    <row r="88" spans="1:16" s="29" customFormat="1" ht="70.150000000000006" x14ac:dyDescent="0.2">
      <c r="A88" s="134">
        <v>71</v>
      </c>
      <c r="B88" s="19" t="s">
        <v>323</v>
      </c>
      <c r="C88" s="20" t="s">
        <v>324</v>
      </c>
      <c r="D88" s="118" t="s">
        <v>325</v>
      </c>
      <c r="E88" s="134" t="s">
        <v>326</v>
      </c>
      <c r="F88" s="134">
        <v>796</v>
      </c>
      <c r="G88" s="134" t="s">
        <v>37</v>
      </c>
      <c r="H88" s="15">
        <v>1</v>
      </c>
      <c r="I88" s="15">
        <v>25000000</v>
      </c>
      <c r="J88" s="134" t="s">
        <v>58</v>
      </c>
      <c r="K88" s="16">
        <v>1200000</v>
      </c>
      <c r="L88" s="25" t="s">
        <v>72</v>
      </c>
      <c r="M88" s="25" t="s">
        <v>62</v>
      </c>
      <c r="N88" s="19" t="s">
        <v>39</v>
      </c>
      <c r="O88" s="134" t="s">
        <v>52</v>
      </c>
      <c r="P88" s="21"/>
    </row>
    <row r="89" spans="1:16" s="29" customFormat="1" ht="35.1" x14ac:dyDescent="0.2">
      <c r="A89" s="53">
        <v>72</v>
      </c>
      <c r="B89" s="51" t="s">
        <v>327</v>
      </c>
      <c r="C89" s="57" t="s">
        <v>285</v>
      </c>
      <c r="D89" s="136" t="s">
        <v>286</v>
      </c>
      <c r="E89" s="53" t="s">
        <v>328</v>
      </c>
      <c r="F89" s="53">
        <v>355</v>
      </c>
      <c r="G89" s="53" t="s">
        <v>329</v>
      </c>
      <c r="H89" s="54" t="s">
        <v>119</v>
      </c>
      <c r="I89" s="54">
        <v>25000000</v>
      </c>
      <c r="J89" s="53" t="s">
        <v>58</v>
      </c>
      <c r="K89" s="59">
        <v>6000000</v>
      </c>
      <c r="L89" s="56" t="s">
        <v>61</v>
      </c>
      <c r="M89" s="56" t="s">
        <v>66</v>
      </c>
      <c r="N89" s="51" t="s">
        <v>121</v>
      </c>
      <c r="O89" s="53" t="s">
        <v>52</v>
      </c>
      <c r="P89" s="28" t="s">
        <v>53</v>
      </c>
    </row>
    <row r="90" spans="1:16" s="29" customFormat="1" ht="115.55" customHeight="1" x14ac:dyDescent="0.2">
      <c r="A90" s="53">
        <v>73</v>
      </c>
      <c r="B90" s="51" t="s">
        <v>237</v>
      </c>
      <c r="C90" s="57" t="s">
        <v>336</v>
      </c>
      <c r="D90" s="56" t="s">
        <v>340</v>
      </c>
      <c r="E90" s="53" t="s">
        <v>337</v>
      </c>
      <c r="F90" s="53">
        <v>796</v>
      </c>
      <c r="G90" s="53" t="s">
        <v>37</v>
      </c>
      <c r="H90" s="54">
        <v>7000</v>
      </c>
      <c r="I90" s="54">
        <v>25000000</v>
      </c>
      <c r="J90" s="53" t="s">
        <v>58</v>
      </c>
      <c r="K90" s="59">
        <v>180000</v>
      </c>
      <c r="L90" s="56" t="s">
        <v>120</v>
      </c>
      <c r="M90" s="56" t="s">
        <v>64</v>
      </c>
      <c r="N90" s="51" t="s">
        <v>121</v>
      </c>
      <c r="O90" s="53" t="s">
        <v>52</v>
      </c>
      <c r="P90" s="28" t="s">
        <v>53</v>
      </c>
    </row>
    <row r="91" spans="1:16" s="29" customFormat="1" ht="87.65" x14ac:dyDescent="0.2">
      <c r="A91" s="53">
        <v>74</v>
      </c>
      <c r="B91" s="51" t="s">
        <v>108</v>
      </c>
      <c r="C91" s="57" t="s">
        <v>324</v>
      </c>
      <c r="D91" s="136" t="s">
        <v>338</v>
      </c>
      <c r="E91" s="53" t="s">
        <v>339</v>
      </c>
      <c r="F91" s="53">
        <v>796</v>
      </c>
      <c r="G91" s="53" t="s">
        <v>37</v>
      </c>
      <c r="H91" s="54">
        <v>4</v>
      </c>
      <c r="I91" s="54">
        <v>25000000</v>
      </c>
      <c r="J91" s="53" t="s">
        <v>58</v>
      </c>
      <c r="K91" s="59">
        <v>5700000</v>
      </c>
      <c r="L91" s="56" t="s">
        <v>120</v>
      </c>
      <c r="M91" s="56" t="s">
        <v>64</v>
      </c>
      <c r="N91" s="51" t="s">
        <v>39</v>
      </c>
      <c r="O91" s="53" t="s">
        <v>52</v>
      </c>
      <c r="P91" s="53"/>
    </row>
    <row r="92" spans="1:16" s="29" customFormat="1" ht="105.2" x14ac:dyDescent="0.2">
      <c r="A92" s="53">
        <f t="shared" ref="A92" si="3">A91+1</f>
        <v>75</v>
      </c>
      <c r="B92" s="53" t="s">
        <v>122</v>
      </c>
      <c r="C92" s="53" t="s">
        <v>133</v>
      </c>
      <c r="D92" s="53" t="s">
        <v>134</v>
      </c>
      <c r="E92" s="105" t="s">
        <v>344</v>
      </c>
      <c r="F92" s="106" t="s">
        <v>126</v>
      </c>
      <c r="G92" s="53" t="s">
        <v>127</v>
      </c>
      <c r="H92" s="53" t="s">
        <v>119</v>
      </c>
      <c r="I92" s="53" t="s">
        <v>144</v>
      </c>
      <c r="J92" s="53" t="s">
        <v>145</v>
      </c>
      <c r="K92" s="55">
        <v>2721956.93</v>
      </c>
      <c r="L92" s="57" t="s">
        <v>129</v>
      </c>
      <c r="M92" s="56" t="s">
        <v>50</v>
      </c>
      <c r="N92" s="53" t="s">
        <v>121</v>
      </c>
      <c r="O92" s="53" t="s">
        <v>52</v>
      </c>
      <c r="P92" s="28" t="s">
        <v>53</v>
      </c>
    </row>
    <row r="93" spans="1:16" s="29" customFormat="1" ht="70.150000000000006" x14ac:dyDescent="0.2">
      <c r="A93" s="53">
        <f>A92+1</f>
        <v>76</v>
      </c>
      <c r="B93" s="51" t="s">
        <v>108</v>
      </c>
      <c r="C93" s="57" t="s">
        <v>324</v>
      </c>
      <c r="D93" s="136" t="s">
        <v>338</v>
      </c>
      <c r="E93" s="53" t="s">
        <v>347</v>
      </c>
      <c r="F93" s="53">
        <v>355</v>
      </c>
      <c r="G93" s="53" t="s">
        <v>329</v>
      </c>
      <c r="H93" s="54" t="s">
        <v>113</v>
      </c>
      <c r="I93" s="54">
        <v>25701000</v>
      </c>
      <c r="J93" s="53" t="s">
        <v>38</v>
      </c>
      <c r="K93" s="59">
        <v>3.5</v>
      </c>
      <c r="L93" s="56" t="s">
        <v>50</v>
      </c>
      <c r="M93" s="56" t="s">
        <v>63</v>
      </c>
      <c r="N93" s="51" t="s">
        <v>39</v>
      </c>
      <c r="O93" s="53" t="s">
        <v>52</v>
      </c>
      <c r="P93" s="53"/>
    </row>
    <row r="94" spans="1:16" s="29" customFormat="1" ht="87.65" x14ac:dyDescent="0.2">
      <c r="A94" s="53">
        <f>A93+1</f>
        <v>77</v>
      </c>
      <c r="B94" s="53" t="s">
        <v>122</v>
      </c>
      <c r="C94" s="53" t="s">
        <v>133</v>
      </c>
      <c r="D94" s="53" t="s">
        <v>134</v>
      </c>
      <c r="E94" s="105" t="s">
        <v>348</v>
      </c>
      <c r="F94" s="106">
        <v>55</v>
      </c>
      <c r="G94" s="53" t="s">
        <v>127</v>
      </c>
      <c r="H94" s="53" t="s">
        <v>119</v>
      </c>
      <c r="I94" s="53">
        <v>25738000</v>
      </c>
      <c r="J94" s="53" t="s">
        <v>199</v>
      </c>
      <c r="K94" s="55">
        <v>3266719.98</v>
      </c>
      <c r="L94" s="57" t="s">
        <v>70</v>
      </c>
      <c r="M94" s="56" t="s">
        <v>64</v>
      </c>
      <c r="N94" s="53" t="s">
        <v>51</v>
      </c>
      <c r="O94" s="53" t="s">
        <v>52</v>
      </c>
      <c r="P94" s="28" t="s">
        <v>53</v>
      </c>
    </row>
    <row r="95" spans="1:16" s="29" customFormat="1" ht="87.65" x14ac:dyDescent="0.2">
      <c r="A95" s="53">
        <v>78</v>
      </c>
      <c r="B95" s="53" t="s">
        <v>122</v>
      </c>
      <c r="C95" s="53" t="s">
        <v>133</v>
      </c>
      <c r="D95" s="53" t="s">
        <v>134</v>
      </c>
      <c r="E95" s="105" t="s">
        <v>348</v>
      </c>
      <c r="F95" s="106">
        <v>55</v>
      </c>
      <c r="G95" s="53" t="s">
        <v>127</v>
      </c>
      <c r="H95" s="53" t="s">
        <v>119</v>
      </c>
      <c r="I95" s="53">
        <v>25738000</v>
      </c>
      <c r="J95" s="53" t="s">
        <v>199</v>
      </c>
      <c r="K95" s="55">
        <v>3266719.98</v>
      </c>
      <c r="L95" s="57" t="s">
        <v>70</v>
      </c>
      <c r="M95" s="56" t="s">
        <v>105</v>
      </c>
      <c r="N95" s="53" t="s">
        <v>51</v>
      </c>
      <c r="O95" s="53" t="s">
        <v>52</v>
      </c>
      <c r="P95" s="28" t="s">
        <v>53</v>
      </c>
    </row>
    <row r="96" spans="1:16" s="2" customFormat="1" ht="66.400000000000006" customHeight="1" x14ac:dyDescent="0.2">
      <c r="A96" s="53">
        <v>79</v>
      </c>
      <c r="B96" s="53" t="s">
        <v>107</v>
      </c>
      <c r="C96" s="51" t="s">
        <v>59</v>
      </c>
      <c r="D96" s="51" t="s">
        <v>60</v>
      </c>
      <c r="E96" s="52" t="s">
        <v>352</v>
      </c>
      <c r="F96" s="53">
        <v>796</v>
      </c>
      <c r="G96" s="53" t="s">
        <v>37</v>
      </c>
      <c r="H96" s="54">
        <v>10200</v>
      </c>
      <c r="I96" s="54">
        <v>25701000</v>
      </c>
      <c r="J96" s="53" t="s">
        <v>38</v>
      </c>
      <c r="K96" s="55">
        <v>2725389</v>
      </c>
      <c r="L96" s="57" t="s">
        <v>70</v>
      </c>
      <c r="M96" s="57" t="s">
        <v>105</v>
      </c>
      <c r="N96" s="53" t="s">
        <v>51</v>
      </c>
      <c r="O96" s="53" t="s">
        <v>52</v>
      </c>
      <c r="P96" s="28" t="s">
        <v>53</v>
      </c>
    </row>
    <row r="97" spans="1:18" s="2" customFormat="1" ht="105.2" x14ac:dyDescent="0.2">
      <c r="A97" s="21">
        <v>80</v>
      </c>
      <c r="B97" s="21" t="s">
        <v>108</v>
      </c>
      <c r="C97" s="21" t="s">
        <v>324</v>
      </c>
      <c r="D97" s="21" t="s">
        <v>355</v>
      </c>
      <c r="E97" s="97" t="s">
        <v>347</v>
      </c>
      <c r="F97" s="92">
        <v>355</v>
      </c>
      <c r="G97" s="21" t="s">
        <v>329</v>
      </c>
      <c r="H97" s="21" t="s">
        <v>113</v>
      </c>
      <c r="I97" s="21">
        <v>25701000</v>
      </c>
      <c r="J97" s="21" t="s">
        <v>38</v>
      </c>
      <c r="K97" s="94">
        <v>4.2</v>
      </c>
      <c r="L97" s="96" t="s">
        <v>71</v>
      </c>
      <c r="M97" s="61" t="s">
        <v>67</v>
      </c>
      <c r="N97" s="21" t="s">
        <v>39</v>
      </c>
      <c r="O97" s="21" t="s">
        <v>52</v>
      </c>
      <c r="P97" s="21" t="s">
        <v>356</v>
      </c>
    </row>
    <row r="98" spans="1:18" s="2" customFormat="1" ht="35.1" x14ac:dyDescent="0.2">
      <c r="A98" s="21">
        <v>81</v>
      </c>
      <c r="B98" s="21" t="s">
        <v>107</v>
      </c>
      <c r="C98" s="21" t="s">
        <v>298</v>
      </c>
      <c r="D98" s="21" t="s">
        <v>299</v>
      </c>
      <c r="E98" s="97" t="s">
        <v>300</v>
      </c>
      <c r="F98" s="92">
        <v>796</v>
      </c>
      <c r="G98" s="21" t="s">
        <v>37</v>
      </c>
      <c r="H98" s="21">
        <v>76</v>
      </c>
      <c r="I98" s="62">
        <v>25701000</v>
      </c>
      <c r="J98" s="21" t="s">
        <v>38</v>
      </c>
      <c r="K98" s="94">
        <v>532000</v>
      </c>
      <c r="L98" s="96" t="s">
        <v>64</v>
      </c>
      <c r="M98" s="61" t="s">
        <v>105</v>
      </c>
      <c r="N98" s="21" t="s">
        <v>39</v>
      </c>
      <c r="O98" s="21" t="s">
        <v>52</v>
      </c>
      <c r="P98" s="21"/>
    </row>
    <row r="99" spans="1:18" s="2" customFormat="1" ht="105.2" x14ac:dyDescent="0.2">
      <c r="A99" s="143">
        <v>82</v>
      </c>
      <c r="B99" s="143" t="s">
        <v>122</v>
      </c>
      <c r="C99" s="143" t="s">
        <v>319</v>
      </c>
      <c r="D99" s="143" t="s">
        <v>369</v>
      </c>
      <c r="E99" s="152" t="s">
        <v>370</v>
      </c>
      <c r="F99" s="153">
        <v>904</v>
      </c>
      <c r="G99" s="143" t="s">
        <v>322</v>
      </c>
      <c r="H99" s="143">
        <v>171</v>
      </c>
      <c r="I99" s="15">
        <v>25714000001</v>
      </c>
      <c r="J99" s="143" t="s">
        <v>159</v>
      </c>
      <c r="K99" s="144">
        <v>1967553.54</v>
      </c>
      <c r="L99" s="20" t="s">
        <v>64</v>
      </c>
      <c r="M99" s="25" t="s">
        <v>66</v>
      </c>
      <c r="N99" s="143" t="s">
        <v>121</v>
      </c>
      <c r="O99" s="143" t="s">
        <v>52</v>
      </c>
      <c r="P99" s="28" t="s">
        <v>53</v>
      </c>
    </row>
    <row r="100" spans="1:18" s="2" customFormat="1" ht="140.25" x14ac:dyDescent="0.2">
      <c r="A100" s="21">
        <v>82</v>
      </c>
      <c r="B100" s="116" t="s">
        <v>232</v>
      </c>
      <c r="C100" s="21" t="s">
        <v>233</v>
      </c>
      <c r="D100" s="21" t="s">
        <v>234</v>
      </c>
      <c r="E100" s="21" t="s">
        <v>235</v>
      </c>
      <c r="F100" s="21">
        <v>839</v>
      </c>
      <c r="G100" s="21" t="s">
        <v>164</v>
      </c>
      <c r="H100" s="62">
        <v>5</v>
      </c>
      <c r="I100" s="62">
        <v>25701000001</v>
      </c>
      <c r="J100" s="21" t="s">
        <v>38</v>
      </c>
      <c r="K100" s="86">
        <v>0.31</v>
      </c>
      <c r="L100" s="61" t="s">
        <v>64</v>
      </c>
      <c r="M100" s="61" t="s">
        <v>67</v>
      </c>
      <c r="N100" s="116" t="s">
        <v>39</v>
      </c>
      <c r="O100" s="21" t="s">
        <v>52</v>
      </c>
      <c r="P100" s="86" t="s">
        <v>371</v>
      </c>
    </row>
    <row r="101" spans="1:18" s="2" customFormat="1" ht="87.65" x14ac:dyDescent="0.2">
      <c r="A101" s="46">
        <v>83</v>
      </c>
      <c r="B101" s="46" t="s">
        <v>108</v>
      </c>
      <c r="C101" s="46" t="s">
        <v>109</v>
      </c>
      <c r="D101" s="46" t="s">
        <v>110</v>
      </c>
      <c r="E101" s="46" t="s">
        <v>111</v>
      </c>
      <c r="F101" s="46">
        <v>539</v>
      </c>
      <c r="G101" s="46" t="s">
        <v>112</v>
      </c>
      <c r="H101" s="46" t="s">
        <v>113</v>
      </c>
      <c r="I101" s="47">
        <v>25701000</v>
      </c>
      <c r="J101" s="46" t="s">
        <v>38</v>
      </c>
      <c r="K101" s="89">
        <v>1690</v>
      </c>
      <c r="L101" s="58" t="s">
        <v>64</v>
      </c>
      <c r="M101" s="58" t="s">
        <v>67</v>
      </c>
      <c r="N101" s="46" t="s">
        <v>51</v>
      </c>
      <c r="O101" s="46" t="s">
        <v>52</v>
      </c>
      <c r="P101" s="28" t="s">
        <v>114</v>
      </c>
    </row>
    <row r="102" spans="1:18" s="2" customFormat="1" ht="14.4" customHeight="1" x14ac:dyDescent="0.2">
      <c r="A102" s="35"/>
      <c r="B102" s="35"/>
      <c r="C102" s="81"/>
      <c r="D102" s="81"/>
      <c r="E102" s="82"/>
      <c r="F102" s="35"/>
      <c r="G102" s="35"/>
      <c r="H102" s="37"/>
      <c r="I102" s="37"/>
      <c r="J102" s="35"/>
      <c r="K102" s="83"/>
      <c r="L102" s="84"/>
      <c r="M102" s="84"/>
      <c r="N102" s="35"/>
      <c r="O102" s="35"/>
      <c r="P102" s="35"/>
    </row>
    <row r="103" spans="1:18" ht="20.7" x14ac:dyDescent="0.2">
      <c r="A103" s="17" t="s">
        <v>288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1:18" ht="11.3" customHeight="1" x14ac:dyDescent="0.2">
      <c r="H104" s="1"/>
      <c r="I104" s="1"/>
      <c r="J104" s="1"/>
      <c r="K104" s="23"/>
      <c r="L104" s="1"/>
      <c r="M104" s="1"/>
      <c r="N104" s="1"/>
      <c r="O104" s="1"/>
      <c r="P104" s="1"/>
    </row>
    <row r="105" spans="1:18" ht="20.7" x14ac:dyDescent="0.2">
      <c r="A105" s="161" t="s">
        <v>289</v>
      </c>
      <c r="B105" s="161"/>
      <c r="C105" s="161"/>
      <c r="D105" s="161"/>
      <c r="E105" s="161"/>
      <c r="F105" s="161"/>
      <c r="G105" s="161"/>
      <c r="H105" s="161"/>
      <c r="I105" s="161"/>
      <c r="J105" s="161"/>
      <c r="K105" s="122">
        <f>SUM(K19:K101)</f>
        <v>109436152.27000004</v>
      </c>
      <c r="L105" s="123" t="s">
        <v>290</v>
      </c>
      <c r="M105" s="123"/>
      <c r="N105" s="123"/>
      <c r="O105" s="123"/>
      <c r="P105" s="123"/>
      <c r="R105" s="124"/>
    </row>
    <row r="106" spans="1:18" ht="12.7" customHeight="1" x14ac:dyDescent="0.2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80"/>
      <c r="L106" s="77"/>
      <c r="M106" s="77"/>
      <c r="N106" s="77"/>
      <c r="O106" s="77"/>
      <c r="P106" s="77"/>
    </row>
    <row r="107" spans="1:18" ht="20.7" x14ac:dyDescent="0.2">
      <c r="A107" s="161" t="s">
        <v>291</v>
      </c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</row>
    <row r="108" spans="1:18" ht="20.7" x14ac:dyDescent="0.2">
      <c r="A108" s="161" t="s">
        <v>292</v>
      </c>
      <c r="B108" s="161"/>
      <c r="C108" s="161"/>
      <c r="D108" s="161"/>
      <c r="E108" s="161"/>
      <c r="F108" s="161"/>
      <c r="G108" s="161"/>
      <c r="H108" s="161"/>
      <c r="I108" s="125">
        <v>0</v>
      </c>
      <c r="J108" s="126" t="s">
        <v>290</v>
      </c>
      <c r="K108" s="80"/>
      <c r="L108" s="77"/>
      <c r="M108" s="77"/>
      <c r="N108" s="77"/>
      <c r="O108" s="77"/>
      <c r="P108" s="77"/>
    </row>
    <row r="109" spans="1:18" ht="6.75" customHeight="1" x14ac:dyDescent="0.2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80"/>
      <c r="L109" s="77"/>
      <c r="M109" s="77"/>
      <c r="N109" s="77"/>
      <c r="O109" s="77"/>
      <c r="P109" s="77"/>
    </row>
    <row r="110" spans="1:18" ht="20.7" x14ac:dyDescent="0.2">
      <c r="A110" s="161" t="s">
        <v>293</v>
      </c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27">
        <f>SUM(K27:K38,K40:K55,K57,K79+K84+K87+K89+K82+K90+K92+K94)+K95+K96+K99+K101</f>
        <v>87644539.390000015</v>
      </c>
      <c r="O110" s="123" t="s">
        <v>294</v>
      </c>
      <c r="P110" s="123"/>
      <c r="R110" s="124"/>
    </row>
    <row r="111" spans="1:18" ht="20.7" x14ac:dyDescent="0.2"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8" t="s">
        <v>295</v>
      </c>
      <c r="N111" s="129">
        <f>N110*100/(K105-I108)</f>
        <v>80.087372931171842</v>
      </c>
      <c r="O111" s="4" t="s">
        <v>296</v>
      </c>
      <c r="P111" s="123" t="s">
        <v>342</v>
      </c>
    </row>
    <row r="112" spans="1:18" s="2" customFormat="1" ht="17.55" x14ac:dyDescent="0.2">
      <c r="A112" s="35"/>
      <c r="B112" s="35"/>
      <c r="C112" s="81"/>
      <c r="D112" s="81"/>
      <c r="E112" s="82"/>
      <c r="F112" s="35"/>
      <c r="G112" s="35"/>
      <c r="H112" s="37"/>
      <c r="I112" s="37"/>
      <c r="J112" s="35"/>
      <c r="K112" s="83"/>
      <c r="L112" s="84"/>
      <c r="M112" s="84"/>
      <c r="N112" s="35"/>
      <c r="O112" s="35"/>
      <c r="P112" s="35"/>
    </row>
    <row r="113" spans="1:16" ht="16.3" customHeight="1" x14ac:dyDescent="0.2">
      <c r="A113" s="22"/>
      <c r="B113" s="33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16" x14ac:dyDescent="0.2"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23.2" x14ac:dyDescent="0.2">
      <c r="A115" s="165" t="s">
        <v>32</v>
      </c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</row>
    <row r="116" spans="1:16" x14ac:dyDescent="0.2">
      <c r="H116" s="1"/>
      <c r="I116" s="1"/>
      <c r="J116" s="1"/>
      <c r="K116" s="23"/>
      <c r="L116" s="1"/>
      <c r="M116" s="1"/>
      <c r="N116" s="1"/>
      <c r="O116" s="1"/>
      <c r="P116" s="1"/>
    </row>
    <row r="117" spans="1:16" ht="15.65" x14ac:dyDescent="0.2">
      <c r="A117" s="162" t="s">
        <v>0</v>
      </c>
      <c r="B117" s="162" t="s">
        <v>26</v>
      </c>
      <c r="C117" s="162" t="s">
        <v>30</v>
      </c>
      <c r="D117" s="162" t="s">
        <v>31</v>
      </c>
      <c r="E117" s="162" t="s">
        <v>1</v>
      </c>
      <c r="F117" s="162"/>
      <c r="G117" s="162"/>
      <c r="H117" s="162"/>
      <c r="I117" s="162"/>
      <c r="J117" s="162"/>
      <c r="K117" s="162"/>
      <c r="L117" s="162"/>
      <c r="M117" s="162"/>
      <c r="N117" s="163" t="s">
        <v>14</v>
      </c>
      <c r="O117" s="163" t="s">
        <v>9</v>
      </c>
      <c r="P117" s="163" t="s">
        <v>15</v>
      </c>
    </row>
    <row r="118" spans="1:16" ht="15.65" x14ac:dyDescent="0.2">
      <c r="A118" s="162"/>
      <c r="B118" s="162"/>
      <c r="C118" s="162"/>
      <c r="D118" s="162"/>
      <c r="E118" s="162" t="s">
        <v>2</v>
      </c>
      <c r="F118" s="162" t="s">
        <v>3</v>
      </c>
      <c r="G118" s="162"/>
      <c r="H118" s="163" t="s">
        <v>11</v>
      </c>
      <c r="I118" s="163" t="s">
        <v>5</v>
      </c>
      <c r="J118" s="163"/>
      <c r="K118" s="164" t="s">
        <v>6</v>
      </c>
      <c r="L118" s="163" t="s">
        <v>7</v>
      </c>
      <c r="M118" s="163"/>
      <c r="N118" s="163"/>
      <c r="O118" s="163"/>
      <c r="P118" s="163"/>
    </row>
    <row r="119" spans="1:16" ht="109.6" x14ac:dyDescent="0.2">
      <c r="A119" s="162"/>
      <c r="B119" s="162"/>
      <c r="C119" s="162"/>
      <c r="D119" s="162"/>
      <c r="E119" s="162"/>
      <c r="F119" s="27" t="s">
        <v>13</v>
      </c>
      <c r="G119" s="27" t="s">
        <v>4</v>
      </c>
      <c r="H119" s="163"/>
      <c r="I119" s="26" t="s">
        <v>27</v>
      </c>
      <c r="J119" s="26" t="s">
        <v>4</v>
      </c>
      <c r="K119" s="164"/>
      <c r="L119" s="26" t="s">
        <v>12</v>
      </c>
      <c r="M119" s="26" t="s">
        <v>8</v>
      </c>
      <c r="N119" s="163"/>
      <c r="O119" s="26" t="s">
        <v>10</v>
      </c>
      <c r="P119" s="163"/>
    </row>
    <row r="120" spans="1:16" ht="15.65" x14ac:dyDescent="0.2">
      <c r="A120" s="27">
        <v>1</v>
      </c>
      <c r="B120" s="27">
        <v>2</v>
      </c>
      <c r="C120" s="27">
        <v>3</v>
      </c>
      <c r="D120" s="27">
        <v>4</v>
      </c>
      <c r="E120" s="27">
        <v>5</v>
      </c>
      <c r="F120" s="27">
        <v>6</v>
      </c>
      <c r="G120" s="27">
        <v>7</v>
      </c>
      <c r="H120" s="26">
        <v>8</v>
      </c>
      <c r="I120" s="26">
        <v>9</v>
      </c>
      <c r="J120" s="26">
        <v>10</v>
      </c>
      <c r="K120" s="26">
        <v>11</v>
      </c>
      <c r="L120" s="26">
        <v>12</v>
      </c>
      <c r="M120" s="26">
        <v>13</v>
      </c>
      <c r="N120" s="26">
        <v>14</v>
      </c>
      <c r="O120" s="26">
        <v>15</v>
      </c>
      <c r="P120" s="26">
        <v>16</v>
      </c>
    </row>
    <row r="121" spans="1:16" ht="35.1" x14ac:dyDescent="0.2">
      <c r="A121" s="28">
        <v>1</v>
      </c>
      <c r="B121" s="28" t="s">
        <v>107</v>
      </c>
      <c r="C121" s="28" t="s">
        <v>46</v>
      </c>
      <c r="D121" s="28" t="s">
        <v>47</v>
      </c>
      <c r="E121" s="68" t="s">
        <v>48</v>
      </c>
      <c r="F121" s="28">
        <v>736</v>
      </c>
      <c r="G121" s="28" t="s">
        <v>49</v>
      </c>
      <c r="H121" s="69">
        <v>5040</v>
      </c>
      <c r="I121" s="69">
        <v>25701000</v>
      </c>
      <c r="J121" s="28" t="s">
        <v>38</v>
      </c>
      <c r="K121" s="70">
        <f>K27</f>
        <v>314496</v>
      </c>
      <c r="L121" s="70" t="str">
        <f>L27</f>
        <v>декабрь 2021</v>
      </c>
      <c r="M121" s="71" t="s">
        <v>67</v>
      </c>
      <c r="N121" s="28" t="s">
        <v>51</v>
      </c>
      <c r="O121" s="28" t="s">
        <v>52</v>
      </c>
      <c r="P121" s="28" t="s">
        <v>53</v>
      </c>
    </row>
    <row r="122" spans="1:16" ht="35.1" x14ac:dyDescent="0.2">
      <c r="A122" s="28">
        <f t="shared" ref="A122:A133" si="4">A121+1</f>
        <v>2</v>
      </c>
      <c r="B122" s="28" t="s">
        <v>107</v>
      </c>
      <c r="C122" s="28" t="s">
        <v>46</v>
      </c>
      <c r="D122" s="28" t="s">
        <v>47</v>
      </c>
      <c r="E122" s="68" t="s">
        <v>54</v>
      </c>
      <c r="F122" s="28">
        <v>796</v>
      </c>
      <c r="G122" s="28" t="s">
        <v>37</v>
      </c>
      <c r="H122" s="69">
        <v>9600</v>
      </c>
      <c r="I122" s="69">
        <v>25701000</v>
      </c>
      <c r="J122" s="28" t="s">
        <v>38</v>
      </c>
      <c r="K122" s="70">
        <f>K28</f>
        <v>705504</v>
      </c>
      <c r="L122" s="70" t="str">
        <f>L28</f>
        <v>декабрь 2021</v>
      </c>
      <c r="M122" s="71" t="s">
        <v>67</v>
      </c>
      <c r="N122" s="28" t="s">
        <v>51</v>
      </c>
      <c r="O122" s="28" t="s">
        <v>52</v>
      </c>
      <c r="P122" s="28" t="s">
        <v>53</v>
      </c>
    </row>
    <row r="123" spans="1:16" ht="35.1" x14ac:dyDescent="0.2">
      <c r="A123" s="28">
        <f t="shared" si="4"/>
        <v>3</v>
      </c>
      <c r="B123" s="28" t="s">
        <v>107</v>
      </c>
      <c r="C123" s="73" t="s">
        <v>55</v>
      </c>
      <c r="D123" s="73" t="s">
        <v>56</v>
      </c>
      <c r="E123" s="68" t="s">
        <v>57</v>
      </c>
      <c r="F123" s="28">
        <v>796</v>
      </c>
      <c r="G123" s="28" t="s">
        <v>37</v>
      </c>
      <c r="H123" s="69">
        <v>448370</v>
      </c>
      <c r="I123" s="69">
        <v>25700000</v>
      </c>
      <c r="J123" s="28" t="s">
        <v>58</v>
      </c>
      <c r="K123" s="70">
        <v>871157.5</v>
      </c>
      <c r="L123" s="71" t="s">
        <v>104</v>
      </c>
      <c r="M123" s="74" t="s">
        <v>64</v>
      </c>
      <c r="N123" s="28" t="s">
        <v>51</v>
      </c>
      <c r="O123" s="28" t="s">
        <v>52</v>
      </c>
      <c r="P123" s="28" t="s">
        <v>53</v>
      </c>
    </row>
    <row r="124" spans="1:16" ht="52.6" x14ac:dyDescent="0.2">
      <c r="A124" s="28">
        <f t="shared" si="4"/>
        <v>4</v>
      </c>
      <c r="B124" s="28" t="s">
        <v>107</v>
      </c>
      <c r="C124" s="73" t="s">
        <v>59</v>
      </c>
      <c r="D124" s="73" t="s">
        <v>60</v>
      </c>
      <c r="E124" s="68" t="s">
        <v>78</v>
      </c>
      <c r="F124" s="28">
        <v>796</v>
      </c>
      <c r="G124" s="28" t="s">
        <v>37</v>
      </c>
      <c r="H124" s="69">
        <v>10920</v>
      </c>
      <c r="I124" s="69">
        <v>25000000</v>
      </c>
      <c r="J124" s="28" t="s">
        <v>58</v>
      </c>
      <c r="K124" s="70">
        <v>2708160</v>
      </c>
      <c r="L124" s="71" t="s">
        <v>61</v>
      </c>
      <c r="M124" s="74" t="s">
        <v>62</v>
      </c>
      <c r="N124" s="28" t="s">
        <v>51</v>
      </c>
      <c r="O124" s="28" t="s">
        <v>52</v>
      </c>
      <c r="P124" s="28" t="s">
        <v>53</v>
      </c>
    </row>
    <row r="125" spans="1:16" ht="52.6" x14ac:dyDescent="0.2">
      <c r="A125" s="28">
        <f t="shared" si="4"/>
        <v>5</v>
      </c>
      <c r="B125" s="28" t="s">
        <v>107</v>
      </c>
      <c r="C125" s="73" t="s">
        <v>59</v>
      </c>
      <c r="D125" s="73" t="s">
        <v>60</v>
      </c>
      <c r="E125" s="68" t="s">
        <v>79</v>
      </c>
      <c r="F125" s="28">
        <v>796</v>
      </c>
      <c r="G125" s="28" t="s">
        <v>37</v>
      </c>
      <c r="H125" s="69">
        <v>9135</v>
      </c>
      <c r="I125" s="69">
        <v>25000000</v>
      </c>
      <c r="J125" s="69" t="s">
        <v>58</v>
      </c>
      <c r="K125" s="69">
        <v>2496870</v>
      </c>
      <c r="L125" s="71" t="s">
        <v>62</v>
      </c>
      <c r="M125" s="74" t="s">
        <v>50</v>
      </c>
      <c r="N125" s="28" t="s">
        <v>51</v>
      </c>
      <c r="O125" s="28" t="s">
        <v>52</v>
      </c>
      <c r="P125" s="28" t="s">
        <v>53</v>
      </c>
    </row>
    <row r="126" spans="1:16" ht="52.6" x14ac:dyDescent="0.2">
      <c r="A126" s="28">
        <f t="shared" si="4"/>
        <v>6</v>
      </c>
      <c r="B126" s="28" t="s">
        <v>107</v>
      </c>
      <c r="C126" s="73" t="s">
        <v>59</v>
      </c>
      <c r="D126" s="73" t="s">
        <v>60</v>
      </c>
      <c r="E126" s="68" t="s">
        <v>80</v>
      </c>
      <c r="F126" s="28">
        <v>796</v>
      </c>
      <c r="G126" s="28" t="s">
        <v>37</v>
      </c>
      <c r="H126" s="69">
        <v>8320</v>
      </c>
      <c r="I126" s="69">
        <v>25000000</v>
      </c>
      <c r="J126" s="28" t="s">
        <v>58</v>
      </c>
      <c r="K126" s="70">
        <v>2229760</v>
      </c>
      <c r="L126" s="74" t="s">
        <v>50</v>
      </c>
      <c r="M126" s="74" t="s">
        <v>64</v>
      </c>
      <c r="N126" s="28" t="s">
        <v>51</v>
      </c>
      <c r="O126" s="28" t="s">
        <v>52</v>
      </c>
      <c r="P126" s="28" t="s">
        <v>53</v>
      </c>
    </row>
    <row r="127" spans="1:16" ht="52.6" x14ac:dyDescent="0.2">
      <c r="A127" s="28">
        <f t="shared" si="4"/>
        <v>7</v>
      </c>
      <c r="B127" s="28" t="s">
        <v>107</v>
      </c>
      <c r="C127" s="73" t="s">
        <v>59</v>
      </c>
      <c r="D127" s="73" t="s">
        <v>60</v>
      </c>
      <c r="E127" s="68" t="s">
        <v>341</v>
      </c>
      <c r="F127" s="28">
        <v>796</v>
      </c>
      <c r="G127" s="28" t="s">
        <v>37</v>
      </c>
      <c r="H127" s="69">
        <v>10650</v>
      </c>
      <c r="I127" s="69">
        <v>25000000</v>
      </c>
      <c r="J127" s="28" t="s">
        <v>58</v>
      </c>
      <c r="K127" s="70">
        <v>2641200</v>
      </c>
      <c r="L127" s="74" t="s">
        <v>64</v>
      </c>
      <c r="M127" s="74" t="s">
        <v>66</v>
      </c>
      <c r="N127" s="28" t="s">
        <v>51</v>
      </c>
      <c r="O127" s="28" t="s">
        <v>52</v>
      </c>
      <c r="P127" s="28" t="s">
        <v>53</v>
      </c>
    </row>
    <row r="128" spans="1:16" ht="52.6" x14ac:dyDescent="0.2">
      <c r="A128" s="28">
        <f t="shared" si="4"/>
        <v>8</v>
      </c>
      <c r="B128" s="28" t="s">
        <v>107</v>
      </c>
      <c r="C128" s="73" t="s">
        <v>59</v>
      </c>
      <c r="D128" s="73" t="s">
        <v>60</v>
      </c>
      <c r="E128" s="68" t="s">
        <v>81</v>
      </c>
      <c r="F128" s="28">
        <v>796</v>
      </c>
      <c r="G128" s="28" t="s">
        <v>37</v>
      </c>
      <c r="H128" s="69">
        <v>10200</v>
      </c>
      <c r="I128" s="69">
        <v>25701000</v>
      </c>
      <c r="J128" s="28" t="s">
        <v>38</v>
      </c>
      <c r="K128" s="70">
        <v>2715240</v>
      </c>
      <c r="L128" s="71" t="s">
        <v>62</v>
      </c>
      <c r="M128" s="74" t="s">
        <v>50</v>
      </c>
      <c r="N128" s="28" t="s">
        <v>51</v>
      </c>
      <c r="O128" s="28" t="s">
        <v>52</v>
      </c>
      <c r="P128" s="28" t="s">
        <v>53</v>
      </c>
    </row>
    <row r="129" spans="1:16" ht="52.6" x14ac:dyDescent="0.2">
      <c r="A129" s="28">
        <f t="shared" si="4"/>
        <v>9</v>
      </c>
      <c r="B129" s="28" t="s">
        <v>107</v>
      </c>
      <c r="C129" s="73" t="s">
        <v>59</v>
      </c>
      <c r="D129" s="73" t="s">
        <v>60</v>
      </c>
      <c r="E129" s="68" t="s">
        <v>82</v>
      </c>
      <c r="F129" s="28">
        <v>796</v>
      </c>
      <c r="G129" s="28" t="s">
        <v>37</v>
      </c>
      <c r="H129" s="69">
        <v>10200</v>
      </c>
      <c r="I129" s="69">
        <v>25701000</v>
      </c>
      <c r="J129" s="28" t="s">
        <v>38</v>
      </c>
      <c r="K129" s="70">
        <v>2715240</v>
      </c>
      <c r="L129" s="71" t="s">
        <v>70</v>
      </c>
      <c r="M129" s="74" t="s">
        <v>64</v>
      </c>
      <c r="N129" s="28" t="s">
        <v>51</v>
      </c>
      <c r="O129" s="28" t="s">
        <v>52</v>
      </c>
      <c r="P129" s="28" t="s">
        <v>53</v>
      </c>
    </row>
    <row r="130" spans="1:16" ht="52.6" hidden="1" x14ac:dyDescent="0.2">
      <c r="A130" s="145">
        <f t="shared" si="4"/>
        <v>10</v>
      </c>
      <c r="B130" s="145" t="s">
        <v>107</v>
      </c>
      <c r="C130" s="154" t="s">
        <v>59</v>
      </c>
      <c r="D130" s="154" t="s">
        <v>60</v>
      </c>
      <c r="E130" s="155" t="s">
        <v>83</v>
      </c>
      <c r="F130" s="145">
        <v>796</v>
      </c>
      <c r="G130" s="145" t="s">
        <v>37</v>
      </c>
      <c r="H130" s="156">
        <v>17000</v>
      </c>
      <c r="I130" s="156">
        <v>25701000</v>
      </c>
      <c r="J130" s="145" t="s">
        <v>38</v>
      </c>
      <c r="K130" s="157">
        <v>4525400</v>
      </c>
      <c r="L130" s="158" t="s">
        <v>64</v>
      </c>
      <c r="M130" s="158" t="s">
        <v>65</v>
      </c>
      <c r="N130" s="145" t="s">
        <v>51</v>
      </c>
      <c r="O130" s="145" t="s">
        <v>52</v>
      </c>
      <c r="P130" s="145" t="s">
        <v>53</v>
      </c>
    </row>
    <row r="131" spans="1:16" ht="87.65" x14ac:dyDescent="0.2">
      <c r="A131" s="28">
        <f t="shared" si="4"/>
        <v>11</v>
      </c>
      <c r="B131" s="28" t="s">
        <v>108</v>
      </c>
      <c r="C131" s="28" t="s">
        <v>109</v>
      </c>
      <c r="D131" s="28" t="s">
        <v>110</v>
      </c>
      <c r="E131" s="68" t="s">
        <v>111</v>
      </c>
      <c r="F131" s="28">
        <v>539</v>
      </c>
      <c r="G131" s="28" t="s">
        <v>112</v>
      </c>
      <c r="H131" s="28" t="s">
        <v>113</v>
      </c>
      <c r="I131" s="69">
        <v>25701000</v>
      </c>
      <c r="J131" s="28" t="s">
        <v>38</v>
      </c>
      <c r="K131" s="87">
        <v>1690</v>
      </c>
      <c r="L131" s="71" t="s">
        <v>64</v>
      </c>
      <c r="M131" s="71" t="s">
        <v>67</v>
      </c>
      <c r="N131" s="28" t="s">
        <v>121</v>
      </c>
      <c r="O131" s="28" t="s">
        <v>52</v>
      </c>
      <c r="P131" s="28" t="s">
        <v>114</v>
      </c>
    </row>
    <row r="132" spans="1:16" ht="87.65" x14ac:dyDescent="0.2">
      <c r="A132" s="28">
        <f t="shared" si="4"/>
        <v>12</v>
      </c>
      <c r="B132" s="28" t="s">
        <v>108</v>
      </c>
      <c r="C132" s="28" t="s">
        <v>109</v>
      </c>
      <c r="D132" s="28" t="s">
        <v>110</v>
      </c>
      <c r="E132" s="68" t="s">
        <v>115</v>
      </c>
      <c r="F132" s="28">
        <v>539</v>
      </c>
      <c r="G132" s="28" t="s">
        <v>112</v>
      </c>
      <c r="H132" s="28" t="s">
        <v>113</v>
      </c>
      <c r="I132" s="69">
        <v>25701000</v>
      </c>
      <c r="J132" s="28" t="s">
        <v>38</v>
      </c>
      <c r="K132" s="87">
        <v>1690</v>
      </c>
      <c r="L132" s="71" t="s">
        <v>64</v>
      </c>
      <c r="M132" s="71" t="s">
        <v>67</v>
      </c>
      <c r="N132" s="28" t="s">
        <v>121</v>
      </c>
      <c r="O132" s="28" t="s">
        <v>52</v>
      </c>
      <c r="P132" s="28" t="s">
        <v>114</v>
      </c>
    </row>
    <row r="133" spans="1:16" ht="52.6" x14ac:dyDescent="0.2">
      <c r="A133" s="28">
        <f t="shared" si="4"/>
        <v>13</v>
      </c>
      <c r="B133" s="99" t="s">
        <v>122</v>
      </c>
      <c r="C133" s="28" t="s">
        <v>123</v>
      </c>
      <c r="D133" s="28" t="s">
        <v>124</v>
      </c>
      <c r="E133" s="68" t="s">
        <v>125</v>
      </c>
      <c r="F133" s="100" t="s">
        <v>126</v>
      </c>
      <c r="G133" s="71" t="s">
        <v>127</v>
      </c>
      <c r="H133" s="28">
        <v>348</v>
      </c>
      <c r="I133" s="101">
        <v>25603101</v>
      </c>
      <c r="J133" s="28" t="s">
        <v>128</v>
      </c>
      <c r="K133" s="70">
        <v>3900000</v>
      </c>
      <c r="L133" s="71" t="s">
        <v>129</v>
      </c>
      <c r="M133" s="71" t="s">
        <v>70</v>
      </c>
      <c r="N133" s="28" t="s">
        <v>121</v>
      </c>
      <c r="O133" s="28" t="s">
        <v>52</v>
      </c>
      <c r="P133" s="28" t="s">
        <v>53</v>
      </c>
    </row>
    <row r="134" spans="1:16" ht="140.25" x14ac:dyDescent="0.2">
      <c r="A134" s="28">
        <f t="shared" ref="A134:A155" si="5">A133+1</f>
        <v>14</v>
      </c>
      <c r="B134" s="28" t="s">
        <v>122</v>
      </c>
      <c r="C134" s="28" t="s">
        <v>123</v>
      </c>
      <c r="D134" s="28" t="s">
        <v>124</v>
      </c>
      <c r="E134" s="68" t="s">
        <v>351</v>
      </c>
      <c r="F134" s="100" t="s">
        <v>130</v>
      </c>
      <c r="G134" s="71" t="s">
        <v>131</v>
      </c>
      <c r="H134" s="28">
        <v>560</v>
      </c>
      <c r="I134" s="101">
        <v>25726000</v>
      </c>
      <c r="J134" s="28" t="s">
        <v>132</v>
      </c>
      <c r="K134" s="70">
        <v>3987574.06</v>
      </c>
      <c r="L134" s="71" t="s">
        <v>70</v>
      </c>
      <c r="M134" s="71" t="s">
        <v>64</v>
      </c>
      <c r="N134" s="28" t="s">
        <v>121</v>
      </c>
      <c r="O134" s="28" t="s">
        <v>52</v>
      </c>
      <c r="P134" s="28" t="s">
        <v>53</v>
      </c>
    </row>
    <row r="135" spans="1:16" ht="52.6" x14ac:dyDescent="0.2">
      <c r="A135" s="28">
        <f t="shared" si="5"/>
        <v>15</v>
      </c>
      <c r="B135" s="28" t="s">
        <v>122</v>
      </c>
      <c r="C135" s="28" t="s">
        <v>133</v>
      </c>
      <c r="D135" s="28" t="s">
        <v>134</v>
      </c>
      <c r="E135" s="68" t="s">
        <v>135</v>
      </c>
      <c r="F135" s="100" t="s">
        <v>126</v>
      </c>
      <c r="G135" s="28" t="s">
        <v>127</v>
      </c>
      <c r="H135" s="28" t="s">
        <v>119</v>
      </c>
      <c r="I135" s="102">
        <v>25701000001</v>
      </c>
      <c r="J135" s="28" t="s">
        <v>38</v>
      </c>
      <c r="K135" s="70">
        <v>4948964.42</v>
      </c>
      <c r="L135" s="71" t="s">
        <v>71</v>
      </c>
      <c r="M135" s="71" t="s">
        <v>66</v>
      </c>
      <c r="N135" s="28" t="s">
        <v>121</v>
      </c>
      <c r="O135" s="28" t="s">
        <v>52</v>
      </c>
      <c r="P135" s="28" t="s">
        <v>53</v>
      </c>
    </row>
    <row r="136" spans="1:16" ht="35.1" x14ac:dyDescent="0.2">
      <c r="A136" s="28">
        <f t="shared" si="5"/>
        <v>16</v>
      </c>
      <c r="B136" s="28" t="s">
        <v>122</v>
      </c>
      <c r="C136" s="28" t="s">
        <v>133</v>
      </c>
      <c r="D136" s="28" t="s">
        <v>134</v>
      </c>
      <c r="E136" s="68" t="s">
        <v>137</v>
      </c>
      <c r="F136" s="100" t="s">
        <v>126</v>
      </c>
      <c r="G136" s="28" t="s">
        <v>127</v>
      </c>
      <c r="H136" s="28" t="s">
        <v>119</v>
      </c>
      <c r="I136" s="102">
        <v>25701000001</v>
      </c>
      <c r="J136" s="28" t="s">
        <v>38</v>
      </c>
      <c r="K136" s="70">
        <v>2500000</v>
      </c>
      <c r="L136" s="74" t="s">
        <v>72</v>
      </c>
      <c r="M136" s="74" t="s">
        <v>136</v>
      </c>
      <c r="N136" s="28" t="s">
        <v>121</v>
      </c>
      <c r="O136" s="28" t="s">
        <v>52</v>
      </c>
      <c r="P136" s="28" t="s">
        <v>53</v>
      </c>
    </row>
    <row r="137" spans="1:16" ht="52.6" x14ac:dyDescent="0.2">
      <c r="A137" s="28">
        <f t="shared" si="5"/>
        <v>17</v>
      </c>
      <c r="B137" s="28" t="s">
        <v>122</v>
      </c>
      <c r="C137" s="28" t="s">
        <v>133</v>
      </c>
      <c r="D137" s="28" t="s">
        <v>134</v>
      </c>
      <c r="E137" s="103" t="s">
        <v>138</v>
      </c>
      <c r="F137" s="100" t="s">
        <v>126</v>
      </c>
      <c r="G137" s="28" t="s">
        <v>127</v>
      </c>
      <c r="H137" s="28" t="s">
        <v>119</v>
      </c>
      <c r="I137" s="101">
        <v>25703000001</v>
      </c>
      <c r="J137" s="28" t="s">
        <v>128</v>
      </c>
      <c r="K137" s="70">
        <v>2500000</v>
      </c>
      <c r="L137" s="74" t="s">
        <v>61</v>
      </c>
      <c r="M137" s="74" t="s">
        <v>120</v>
      </c>
      <c r="N137" s="28" t="s">
        <v>121</v>
      </c>
      <c r="O137" s="28" t="s">
        <v>52</v>
      </c>
      <c r="P137" s="28" t="s">
        <v>53</v>
      </c>
    </row>
    <row r="138" spans="1:16" ht="105.2" x14ac:dyDescent="0.2">
      <c r="A138" s="28">
        <f t="shared" si="5"/>
        <v>18</v>
      </c>
      <c r="B138" s="28" t="s">
        <v>122</v>
      </c>
      <c r="C138" s="28" t="s">
        <v>133</v>
      </c>
      <c r="D138" s="28" t="s">
        <v>134</v>
      </c>
      <c r="E138" s="103" t="s">
        <v>139</v>
      </c>
      <c r="F138" s="100" t="s">
        <v>126</v>
      </c>
      <c r="G138" s="28" t="s">
        <v>127</v>
      </c>
      <c r="H138" s="28" t="s">
        <v>119</v>
      </c>
      <c r="I138" s="101">
        <v>25646442101</v>
      </c>
      <c r="J138" s="28" t="s">
        <v>140</v>
      </c>
      <c r="K138" s="70">
        <v>2500000</v>
      </c>
      <c r="L138" s="74" t="s">
        <v>136</v>
      </c>
      <c r="M138" s="74" t="s">
        <v>62</v>
      </c>
      <c r="N138" s="28" t="s">
        <v>121</v>
      </c>
      <c r="O138" s="28" t="s">
        <v>52</v>
      </c>
      <c r="P138" s="28" t="s">
        <v>53</v>
      </c>
    </row>
    <row r="139" spans="1:16" ht="105.2" x14ac:dyDescent="0.2">
      <c r="A139" s="28">
        <f t="shared" si="5"/>
        <v>19</v>
      </c>
      <c r="B139" s="28" t="s">
        <v>122</v>
      </c>
      <c r="C139" s="28" t="s">
        <v>133</v>
      </c>
      <c r="D139" s="28" t="s">
        <v>134</v>
      </c>
      <c r="E139" s="103" t="s">
        <v>141</v>
      </c>
      <c r="F139" s="100" t="s">
        <v>126</v>
      </c>
      <c r="G139" s="28" t="s">
        <v>127</v>
      </c>
      <c r="H139" s="28" t="s">
        <v>119</v>
      </c>
      <c r="I139" s="99">
        <v>25612434101</v>
      </c>
      <c r="J139" s="28" t="s">
        <v>142</v>
      </c>
      <c r="K139" s="70">
        <v>1500000</v>
      </c>
      <c r="L139" s="74" t="s">
        <v>120</v>
      </c>
      <c r="M139" s="71" t="s">
        <v>62</v>
      </c>
      <c r="N139" s="28" t="s">
        <v>121</v>
      </c>
      <c r="O139" s="28" t="s">
        <v>52</v>
      </c>
      <c r="P139" s="28" t="s">
        <v>53</v>
      </c>
    </row>
    <row r="140" spans="1:16" ht="105.2" x14ac:dyDescent="0.2">
      <c r="A140" s="28">
        <f t="shared" si="5"/>
        <v>20</v>
      </c>
      <c r="B140" s="28" t="s">
        <v>122</v>
      </c>
      <c r="C140" s="28" t="s">
        <v>133</v>
      </c>
      <c r="D140" s="28" t="s">
        <v>134</v>
      </c>
      <c r="E140" s="103" t="s">
        <v>344</v>
      </c>
      <c r="F140" s="100" t="s">
        <v>126</v>
      </c>
      <c r="G140" s="28" t="s">
        <v>127</v>
      </c>
      <c r="H140" s="28" t="s">
        <v>119</v>
      </c>
      <c r="I140" s="28" t="s">
        <v>144</v>
      </c>
      <c r="J140" s="28" t="s">
        <v>145</v>
      </c>
      <c r="K140" s="70">
        <v>2721956.93</v>
      </c>
      <c r="L140" s="74" t="s">
        <v>129</v>
      </c>
      <c r="M140" s="71" t="s">
        <v>50</v>
      </c>
      <c r="N140" s="28" t="s">
        <v>121</v>
      </c>
      <c r="O140" s="28" t="s">
        <v>52</v>
      </c>
      <c r="P140" s="28" t="s">
        <v>53</v>
      </c>
    </row>
    <row r="141" spans="1:16" ht="105.2" x14ac:dyDescent="0.2">
      <c r="A141" s="28">
        <f t="shared" si="5"/>
        <v>21</v>
      </c>
      <c r="B141" s="28" t="s">
        <v>122</v>
      </c>
      <c r="C141" s="28" t="s">
        <v>133</v>
      </c>
      <c r="D141" s="28" t="s">
        <v>134</v>
      </c>
      <c r="E141" s="103" t="s">
        <v>146</v>
      </c>
      <c r="F141" s="100" t="s">
        <v>126</v>
      </c>
      <c r="G141" s="28" t="s">
        <v>127</v>
      </c>
      <c r="H141" s="28" t="s">
        <v>119</v>
      </c>
      <c r="I141" s="28">
        <v>25630404101</v>
      </c>
      <c r="J141" s="28" t="s">
        <v>147</v>
      </c>
      <c r="K141" s="70">
        <v>2500000</v>
      </c>
      <c r="L141" s="74" t="s">
        <v>104</v>
      </c>
      <c r="M141" s="71" t="s">
        <v>61</v>
      </c>
      <c r="N141" s="28" t="s">
        <v>121</v>
      </c>
      <c r="O141" s="28" t="s">
        <v>52</v>
      </c>
      <c r="P141" s="28" t="s">
        <v>53</v>
      </c>
    </row>
    <row r="142" spans="1:16" ht="105.2" x14ac:dyDescent="0.2">
      <c r="A142" s="28">
        <f t="shared" si="5"/>
        <v>22</v>
      </c>
      <c r="B142" s="28" t="s">
        <v>122</v>
      </c>
      <c r="C142" s="28" t="s">
        <v>133</v>
      </c>
      <c r="D142" s="28" t="s">
        <v>134</v>
      </c>
      <c r="E142" s="103" t="s">
        <v>148</v>
      </c>
      <c r="F142" s="100" t="s">
        <v>126</v>
      </c>
      <c r="G142" s="28" t="s">
        <v>127</v>
      </c>
      <c r="H142" s="28" t="s">
        <v>119</v>
      </c>
      <c r="I142" s="28">
        <v>25607405101</v>
      </c>
      <c r="J142" s="28" t="s">
        <v>149</v>
      </c>
      <c r="K142" s="70">
        <v>1000000</v>
      </c>
      <c r="L142" s="74" t="s">
        <v>129</v>
      </c>
      <c r="M142" s="71" t="s">
        <v>150</v>
      </c>
      <c r="N142" s="28" t="s">
        <v>121</v>
      </c>
      <c r="O142" s="28" t="s">
        <v>52</v>
      </c>
      <c r="P142" s="28" t="s">
        <v>53</v>
      </c>
    </row>
    <row r="143" spans="1:16" ht="105.2" x14ac:dyDescent="0.2">
      <c r="A143" s="28">
        <f t="shared" si="5"/>
        <v>23</v>
      </c>
      <c r="B143" s="28" t="s">
        <v>122</v>
      </c>
      <c r="C143" s="28" t="s">
        <v>133</v>
      </c>
      <c r="D143" s="28" t="s">
        <v>134</v>
      </c>
      <c r="E143" s="103" t="s">
        <v>151</v>
      </c>
      <c r="F143" s="100" t="s">
        <v>126</v>
      </c>
      <c r="G143" s="28" t="s">
        <v>127</v>
      </c>
      <c r="H143" s="28" t="s">
        <v>119</v>
      </c>
      <c r="I143" s="99">
        <v>25657444101</v>
      </c>
      <c r="J143" s="28" t="s">
        <v>152</v>
      </c>
      <c r="K143" s="70">
        <v>1750000</v>
      </c>
      <c r="L143" s="74" t="s">
        <v>120</v>
      </c>
      <c r="M143" s="74" t="s">
        <v>129</v>
      </c>
      <c r="N143" s="28" t="s">
        <v>121</v>
      </c>
      <c r="O143" s="28" t="s">
        <v>52</v>
      </c>
      <c r="P143" s="28" t="s">
        <v>53</v>
      </c>
    </row>
    <row r="144" spans="1:16" ht="70.150000000000006" x14ac:dyDescent="0.2">
      <c r="A144" s="28">
        <f t="shared" si="5"/>
        <v>24</v>
      </c>
      <c r="B144" s="28" t="s">
        <v>122</v>
      </c>
      <c r="C144" s="28" t="s">
        <v>133</v>
      </c>
      <c r="D144" s="28" t="s">
        <v>134</v>
      </c>
      <c r="E144" s="103" t="s">
        <v>153</v>
      </c>
      <c r="F144" s="100" t="s">
        <v>126</v>
      </c>
      <c r="G144" s="28" t="s">
        <v>127</v>
      </c>
      <c r="H144" s="28" t="s">
        <v>119</v>
      </c>
      <c r="I144" s="99">
        <v>25736000001</v>
      </c>
      <c r="J144" s="28" t="s">
        <v>154</v>
      </c>
      <c r="K144" s="70">
        <v>750000</v>
      </c>
      <c r="L144" s="71" t="s">
        <v>66</v>
      </c>
      <c r="M144" s="71" t="s">
        <v>155</v>
      </c>
      <c r="N144" s="28" t="s">
        <v>121</v>
      </c>
      <c r="O144" s="28" t="s">
        <v>52</v>
      </c>
      <c r="P144" s="28" t="s">
        <v>53</v>
      </c>
    </row>
    <row r="145" spans="1:16" ht="87.65" x14ac:dyDescent="0.2">
      <c r="A145" s="28">
        <f t="shared" si="5"/>
        <v>25</v>
      </c>
      <c r="B145" s="28" t="s">
        <v>122</v>
      </c>
      <c r="C145" s="28" t="s">
        <v>133</v>
      </c>
      <c r="D145" s="28" t="s">
        <v>134</v>
      </c>
      <c r="E145" s="103" t="s">
        <v>156</v>
      </c>
      <c r="F145" s="100" t="s">
        <v>126</v>
      </c>
      <c r="G145" s="28" t="s">
        <v>127</v>
      </c>
      <c r="H145" s="28" t="s">
        <v>119</v>
      </c>
      <c r="I145" s="99">
        <v>25629410101</v>
      </c>
      <c r="J145" s="28" t="s">
        <v>157</v>
      </c>
      <c r="K145" s="70">
        <v>550000</v>
      </c>
      <c r="L145" s="74" t="s">
        <v>62</v>
      </c>
      <c r="M145" s="74" t="s">
        <v>129</v>
      </c>
      <c r="N145" s="28" t="s">
        <v>121</v>
      </c>
      <c r="O145" s="28" t="s">
        <v>52</v>
      </c>
      <c r="P145" s="28" t="s">
        <v>53</v>
      </c>
    </row>
    <row r="146" spans="1:16" ht="87.65" x14ac:dyDescent="0.2">
      <c r="A146" s="28">
        <f t="shared" si="5"/>
        <v>26</v>
      </c>
      <c r="B146" s="28" t="s">
        <v>122</v>
      </c>
      <c r="C146" s="28" t="s">
        <v>133</v>
      </c>
      <c r="D146" s="28" t="s">
        <v>134</v>
      </c>
      <c r="E146" s="103" t="s">
        <v>158</v>
      </c>
      <c r="F146" s="100" t="s">
        <v>126</v>
      </c>
      <c r="G146" s="28" t="s">
        <v>127</v>
      </c>
      <c r="H146" s="28" t="s">
        <v>119</v>
      </c>
      <c r="I146" s="99">
        <v>25714000001</v>
      </c>
      <c r="J146" s="28" t="s">
        <v>159</v>
      </c>
      <c r="K146" s="70">
        <v>3500000</v>
      </c>
      <c r="L146" s="74" t="s">
        <v>50</v>
      </c>
      <c r="M146" s="74" t="s">
        <v>71</v>
      </c>
      <c r="N146" s="28" t="s">
        <v>121</v>
      </c>
      <c r="O146" s="28" t="s">
        <v>52</v>
      </c>
      <c r="P146" s="28" t="s">
        <v>53</v>
      </c>
    </row>
    <row r="147" spans="1:16" ht="87.65" x14ac:dyDescent="0.2">
      <c r="A147" s="28">
        <f t="shared" si="5"/>
        <v>27</v>
      </c>
      <c r="B147" s="28" t="s">
        <v>122</v>
      </c>
      <c r="C147" s="28" t="s">
        <v>133</v>
      </c>
      <c r="D147" s="28" t="s">
        <v>134</v>
      </c>
      <c r="E147" s="103" t="s">
        <v>160</v>
      </c>
      <c r="F147" s="100" t="s">
        <v>126</v>
      </c>
      <c r="G147" s="28" t="s">
        <v>127</v>
      </c>
      <c r="H147" s="28" t="s">
        <v>119</v>
      </c>
      <c r="I147" s="99">
        <v>25624151051</v>
      </c>
      <c r="J147" s="28" t="s">
        <v>161</v>
      </c>
      <c r="K147" s="70">
        <v>1000000</v>
      </c>
      <c r="L147" s="74" t="s">
        <v>61</v>
      </c>
      <c r="M147" s="74" t="s">
        <v>136</v>
      </c>
      <c r="N147" s="28" t="s">
        <v>121</v>
      </c>
      <c r="O147" s="28" t="s">
        <v>52</v>
      </c>
      <c r="P147" s="28" t="s">
        <v>53</v>
      </c>
    </row>
    <row r="148" spans="1:16" ht="87.65" x14ac:dyDescent="0.2">
      <c r="A148" s="28">
        <f t="shared" si="5"/>
        <v>28</v>
      </c>
      <c r="B148" s="28" t="s">
        <v>122</v>
      </c>
      <c r="C148" s="28" t="s">
        <v>133</v>
      </c>
      <c r="D148" s="28" t="s">
        <v>134</v>
      </c>
      <c r="E148" s="103" t="s">
        <v>162</v>
      </c>
      <c r="F148" s="100" t="s">
        <v>126</v>
      </c>
      <c r="G148" s="28" t="s">
        <v>127</v>
      </c>
      <c r="H148" s="28" t="s">
        <v>119</v>
      </c>
      <c r="I148" s="99">
        <v>25636101001</v>
      </c>
      <c r="J148" s="28" t="s">
        <v>163</v>
      </c>
      <c r="K148" s="70">
        <v>1500000</v>
      </c>
      <c r="L148" s="74" t="s">
        <v>129</v>
      </c>
      <c r="M148" s="74" t="s">
        <v>150</v>
      </c>
      <c r="N148" s="28" t="s">
        <v>121</v>
      </c>
      <c r="O148" s="28" t="s">
        <v>52</v>
      </c>
      <c r="P148" s="28" t="s">
        <v>53</v>
      </c>
    </row>
    <row r="149" spans="1:16" ht="35.1" x14ac:dyDescent="0.2">
      <c r="A149" s="28">
        <f t="shared" si="5"/>
        <v>29</v>
      </c>
      <c r="B149" s="28" t="s">
        <v>122</v>
      </c>
      <c r="C149" s="28" t="s">
        <v>165</v>
      </c>
      <c r="D149" s="28" t="s">
        <v>166</v>
      </c>
      <c r="E149" s="104" t="s">
        <v>167</v>
      </c>
      <c r="F149" s="100">
        <v>796</v>
      </c>
      <c r="G149" s="28" t="s">
        <v>37</v>
      </c>
      <c r="H149" s="28">
        <v>25</v>
      </c>
      <c r="I149" s="69">
        <v>25000000</v>
      </c>
      <c r="J149" s="28" t="s">
        <v>58</v>
      </c>
      <c r="K149" s="70">
        <v>1100000</v>
      </c>
      <c r="L149" s="71" t="s">
        <v>120</v>
      </c>
      <c r="M149" s="71" t="s">
        <v>129</v>
      </c>
      <c r="N149" s="28" t="s">
        <v>121</v>
      </c>
      <c r="O149" s="28" t="s">
        <v>52</v>
      </c>
      <c r="P149" s="28" t="s">
        <v>53</v>
      </c>
    </row>
    <row r="150" spans="1:16" ht="35.1" x14ac:dyDescent="0.2">
      <c r="A150" s="28">
        <f t="shared" si="5"/>
        <v>30</v>
      </c>
      <c r="B150" s="73" t="s">
        <v>237</v>
      </c>
      <c r="C150" s="73" t="s">
        <v>279</v>
      </c>
      <c r="D150" s="28" t="s">
        <v>280</v>
      </c>
      <c r="E150" s="28" t="s">
        <v>281</v>
      </c>
      <c r="F150" s="28">
        <v>796</v>
      </c>
      <c r="G150" s="28" t="s">
        <v>37</v>
      </c>
      <c r="H150" s="119">
        <v>23510</v>
      </c>
      <c r="I150" s="69">
        <v>25701000</v>
      </c>
      <c r="J150" s="28" t="s">
        <v>38</v>
      </c>
      <c r="K150" s="72">
        <v>684000</v>
      </c>
      <c r="L150" s="71" t="s">
        <v>150</v>
      </c>
      <c r="M150" s="71" t="s">
        <v>71</v>
      </c>
      <c r="N150" s="28" t="s">
        <v>121</v>
      </c>
      <c r="O150" s="28" t="s">
        <v>52</v>
      </c>
      <c r="P150" s="28" t="s">
        <v>53</v>
      </c>
    </row>
    <row r="151" spans="1:16" ht="70.150000000000006" x14ac:dyDescent="0.2">
      <c r="A151" s="28">
        <f t="shared" si="5"/>
        <v>31</v>
      </c>
      <c r="B151" s="28" t="s">
        <v>122</v>
      </c>
      <c r="C151" s="28" t="s">
        <v>133</v>
      </c>
      <c r="D151" s="28" t="s">
        <v>134</v>
      </c>
      <c r="E151" s="28" t="s">
        <v>307</v>
      </c>
      <c r="F151" s="28">
        <v>55</v>
      </c>
      <c r="G151" s="28" t="s">
        <v>127</v>
      </c>
      <c r="H151" s="119" t="s">
        <v>119</v>
      </c>
      <c r="I151" s="69">
        <v>25701000</v>
      </c>
      <c r="J151" s="28" t="s">
        <v>38</v>
      </c>
      <c r="K151" s="72">
        <v>3901409.1</v>
      </c>
      <c r="L151" s="71" t="s">
        <v>72</v>
      </c>
      <c r="M151" s="71" t="s">
        <v>136</v>
      </c>
      <c r="N151" s="28" t="s">
        <v>121</v>
      </c>
      <c r="O151" s="28" t="s">
        <v>52</v>
      </c>
      <c r="P151" s="28" t="s">
        <v>53</v>
      </c>
    </row>
    <row r="152" spans="1:16" ht="87.65" x14ac:dyDescent="0.2">
      <c r="A152" s="28">
        <f t="shared" si="5"/>
        <v>32</v>
      </c>
      <c r="B152" s="28" t="s">
        <v>122</v>
      </c>
      <c r="C152" s="28" t="s">
        <v>319</v>
      </c>
      <c r="D152" s="28" t="s">
        <v>320</v>
      </c>
      <c r="E152" s="28" t="s">
        <v>321</v>
      </c>
      <c r="F152" s="28">
        <v>904</v>
      </c>
      <c r="G152" s="28" t="s">
        <v>322</v>
      </c>
      <c r="H152" s="119">
        <v>91</v>
      </c>
      <c r="I152" s="69">
        <v>25701000</v>
      </c>
      <c r="J152" s="28" t="s">
        <v>38</v>
      </c>
      <c r="K152" s="72">
        <v>1264446.43</v>
      </c>
      <c r="L152" s="71" t="s">
        <v>72</v>
      </c>
      <c r="M152" s="71" t="s">
        <v>61</v>
      </c>
      <c r="N152" s="28" t="s">
        <v>121</v>
      </c>
      <c r="O152" s="28" t="s">
        <v>52</v>
      </c>
      <c r="P152" s="28" t="s">
        <v>53</v>
      </c>
    </row>
    <row r="153" spans="1:16" ht="35.1" x14ac:dyDescent="0.2">
      <c r="A153" s="28">
        <f t="shared" si="5"/>
        <v>33</v>
      </c>
      <c r="B153" s="73" t="s">
        <v>327</v>
      </c>
      <c r="C153" s="74" t="s">
        <v>285</v>
      </c>
      <c r="D153" s="135" t="s">
        <v>286</v>
      </c>
      <c r="E153" s="28" t="s">
        <v>328</v>
      </c>
      <c r="F153" s="28">
        <v>355</v>
      </c>
      <c r="G153" s="28" t="s">
        <v>329</v>
      </c>
      <c r="H153" s="69" t="s">
        <v>119</v>
      </c>
      <c r="I153" s="69">
        <v>25000000</v>
      </c>
      <c r="J153" s="28" t="s">
        <v>58</v>
      </c>
      <c r="K153" s="72">
        <v>6000000</v>
      </c>
      <c r="L153" s="71" t="s">
        <v>330</v>
      </c>
      <c r="M153" s="71" t="s">
        <v>331</v>
      </c>
      <c r="N153" s="73" t="s">
        <v>51</v>
      </c>
      <c r="O153" s="28" t="s">
        <v>52</v>
      </c>
      <c r="P153" s="28" t="s">
        <v>53</v>
      </c>
    </row>
    <row r="154" spans="1:16" ht="175.3" x14ac:dyDescent="0.2">
      <c r="A154" s="28">
        <f t="shared" si="5"/>
        <v>34</v>
      </c>
      <c r="B154" s="73" t="s">
        <v>237</v>
      </c>
      <c r="C154" s="73" t="s">
        <v>285</v>
      </c>
      <c r="D154" s="135" t="s">
        <v>286</v>
      </c>
      <c r="E154" s="28" t="s">
        <v>335</v>
      </c>
      <c r="F154" s="28">
        <v>796</v>
      </c>
      <c r="G154" s="28" t="s">
        <v>37</v>
      </c>
      <c r="H154" s="28">
        <v>11</v>
      </c>
      <c r="I154" s="69">
        <v>25000000</v>
      </c>
      <c r="J154" s="28" t="s">
        <v>58</v>
      </c>
      <c r="K154" s="72">
        <v>562600</v>
      </c>
      <c r="L154" s="71" t="s">
        <v>120</v>
      </c>
      <c r="M154" s="71" t="s">
        <v>64</v>
      </c>
      <c r="N154" s="73" t="s">
        <v>121</v>
      </c>
      <c r="O154" s="28" t="s">
        <v>52</v>
      </c>
      <c r="P154" s="28" t="s">
        <v>53</v>
      </c>
    </row>
    <row r="155" spans="1:16" ht="87.65" x14ac:dyDescent="0.2">
      <c r="A155" s="28">
        <f t="shared" si="5"/>
        <v>35</v>
      </c>
      <c r="B155" s="73" t="s">
        <v>237</v>
      </c>
      <c r="C155" s="74" t="s">
        <v>336</v>
      </c>
      <c r="D155" s="135">
        <v>41261</v>
      </c>
      <c r="E155" s="28" t="s">
        <v>337</v>
      </c>
      <c r="F155" s="28">
        <v>796</v>
      </c>
      <c r="G155" s="28" t="s">
        <v>37</v>
      </c>
      <c r="H155" s="69">
        <v>7000</v>
      </c>
      <c r="I155" s="69">
        <v>25000000</v>
      </c>
      <c r="J155" s="28" t="s">
        <v>58</v>
      </c>
      <c r="K155" s="72">
        <v>180000</v>
      </c>
      <c r="L155" s="71" t="s">
        <v>120</v>
      </c>
      <c r="M155" s="71" t="s">
        <v>64</v>
      </c>
      <c r="N155" s="73" t="s">
        <v>121</v>
      </c>
      <c r="O155" s="28" t="s">
        <v>52</v>
      </c>
      <c r="P155" s="28" t="s">
        <v>53</v>
      </c>
    </row>
    <row r="156" spans="1:16" ht="87.65" x14ac:dyDescent="0.2">
      <c r="A156" s="28">
        <f>A155+1</f>
        <v>36</v>
      </c>
      <c r="B156" s="28" t="s">
        <v>122</v>
      </c>
      <c r="C156" s="28" t="s">
        <v>133</v>
      </c>
      <c r="D156" s="28" t="s">
        <v>134</v>
      </c>
      <c r="E156" s="103" t="s">
        <v>348</v>
      </c>
      <c r="F156" s="100">
        <v>55</v>
      </c>
      <c r="G156" s="28" t="s">
        <v>127</v>
      </c>
      <c r="H156" s="28" t="s">
        <v>119</v>
      </c>
      <c r="I156" s="28">
        <v>25738000</v>
      </c>
      <c r="J156" s="28" t="s">
        <v>199</v>
      </c>
      <c r="K156" s="70">
        <v>3266719.98</v>
      </c>
      <c r="L156" s="74" t="s">
        <v>70</v>
      </c>
      <c r="M156" s="71" t="s">
        <v>64</v>
      </c>
      <c r="N156" s="28" t="s">
        <v>51</v>
      </c>
      <c r="O156" s="28" t="s">
        <v>52</v>
      </c>
      <c r="P156" s="28" t="s">
        <v>53</v>
      </c>
    </row>
    <row r="157" spans="1:16" ht="87.65" x14ac:dyDescent="0.2">
      <c r="A157" s="28">
        <v>37</v>
      </c>
      <c r="B157" s="28" t="s">
        <v>122</v>
      </c>
      <c r="C157" s="28" t="s">
        <v>133</v>
      </c>
      <c r="D157" s="28" t="s">
        <v>134</v>
      </c>
      <c r="E157" s="28" t="s">
        <v>348</v>
      </c>
      <c r="F157" s="28">
        <v>55</v>
      </c>
      <c r="G157" s="28" t="s">
        <v>127</v>
      </c>
      <c r="H157" s="28" t="s">
        <v>119</v>
      </c>
      <c r="I157" s="28">
        <v>25738000</v>
      </c>
      <c r="J157" s="28" t="s">
        <v>199</v>
      </c>
      <c r="K157" s="28">
        <v>3266719.98</v>
      </c>
      <c r="L157" s="28" t="s">
        <v>70</v>
      </c>
      <c r="M157" s="28" t="s">
        <v>105</v>
      </c>
      <c r="N157" s="28" t="s">
        <v>51</v>
      </c>
      <c r="O157" s="28" t="s">
        <v>52</v>
      </c>
      <c r="P157" s="28" t="s">
        <v>53</v>
      </c>
    </row>
    <row r="158" spans="1:16" ht="52.6" x14ac:dyDescent="0.2">
      <c r="A158" s="28">
        <v>38</v>
      </c>
      <c r="B158" s="28" t="s">
        <v>107</v>
      </c>
      <c r="C158" s="28" t="s">
        <v>59</v>
      </c>
      <c r="D158" s="28" t="s">
        <v>60</v>
      </c>
      <c r="E158" s="28" t="s">
        <v>352</v>
      </c>
      <c r="F158" s="28">
        <v>796</v>
      </c>
      <c r="G158" s="28" t="s">
        <v>37</v>
      </c>
      <c r="H158" s="28">
        <v>10200</v>
      </c>
      <c r="I158" s="28">
        <v>25701000</v>
      </c>
      <c r="J158" s="28" t="s">
        <v>38</v>
      </c>
      <c r="K158" s="28">
        <v>2725389</v>
      </c>
      <c r="L158" s="28" t="s">
        <v>70</v>
      </c>
      <c r="M158" s="71" t="s">
        <v>105</v>
      </c>
      <c r="N158" s="28" t="s">
        <v>51</v>
      </c>
      <c r="O158" s="28" t="s">
        <v>52</v>
      </c>
      <c r="P158" s="28" t="s">
        <v>53</v>
      </c>
    </row>
    <row r="159" spans="1:16" ht="105.2" x14ac:dyDescent="0.2">
      <c r="A159" s="28">
        <v>39</v>
      </c>
      <c r="B159" s="28" t="s">
        <v>122</v>
      </c>
      <c r="C159" s="28" t="s">
        <v>319</v>
      </c>
      <c r="D159" s="28" t="s">
        <v>369</v>
      </c>
      <c r="E159" s="28" t="s">
        <v>370</v>
      </c>
      <c r="F159" s="28">
        <v>904</v>
      </c>
      <c r="G159" s="28" t="s">
        <v>322</v>
      </c>
      <c r="H159" s="28">
        <v>171</v>
      </c>
      <c r="I159" s="28">
        <v>25714000001</v>
      </c>
      <c r="J159" s="28" t="s">
        <v>159</v>
      </c>
      <c r="K159" s="28">
        <v>1967553.54</v>
      </c>
      <c r="L159" s="28" t="s">
        <v>64</v>
      </c>
      <c r="M159" s="71" t="s">
        <v>66</v>
      </c>
      <c r="N159" s="28" t="s">
        <v>121</v>
      </c>
      <c r="O159" s="28" t="s">
        <v>52</v>
      </c>
      <c r="P159" s="28" t="s">
        <v>53</v>
      </c>
    </row>
    <row r="160" spans="1:16" ht="87.65" x14ac:dyDescent="0.2">
      <c r="A160" s="28">
        <v>40</v>
      </c>
      <c r="B160" s="28" t="s">
        <v>108</v>
      </c>
      <c r="C160" s="28" t="s">
        <v>109</v>
      </c>
      <c r="D160" s="28" t="s">
        <v>110</v>
      </c>
      <c r="E160" s="68" t="s">
        <v>111</v>
      </c>
      <c r="F160" s="28">
        <v>539</v>
      </c>
      <c r="G160" s="28" t="s">
        <v>112</v>
      </c>
      <c r="H160" s="28" t="s">
        <v>113</v>
      </c>
      <c r="I160" s="69">
        <v>25701000</v>
      </c>
      <c r="J160" s="28" t="s">
        <v>38</v>
      </c>
      <c r="K160" s="87">
        <v>1690</v>
      </c>
      <c r="L160" s="71" t="s">
        <v>64</v>
      </c>
      <c r="M160" s="71" t="s">
        <v>67</v>
      </c>
      <c r="N160" s="28" t="s">
        <v>121</v>
      </c>
      <c r="O160" s="28" t="s">
        <v>52</v>
      </c>
      <c r="P160" s="28" t="s">
        <v>114</v>
      </c>
    </row>
    <row r="161" spans="1:16" ht="17.55" x14ac:dyDescent="0.2">
      <c r="A161" s="30"/>
      <c r="B161" s="31"/>
      <c r="C161" s="32"/>
      <c r="D161" s="33"/>
      <c r="E161" s="34"/>
      <c r="F161" s="35"/>
      <c r="G161" s="30"/>
      <c r="H161" s="36"/>
      <c r="I161" s="37"/>
      <c r="J161" s="35"/>
      <c r="K161" s="38"/>
      <c r="L161" s="39"/>
      <c r="M161" s="39"/>
      <c r="N161" s="30"/>
      <c r="O161" s="30"/>
      <c r="P161" s="40"/>
    </row>
    <row r="162" spans="1:16" s="8" customFormat="1" ht="23.2" x14ac:dyDescent="0.2">
      <c r="A162" s="173" t="s">
        <v>33</v>
      </c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</row>
    <row r="163" spans="1:16" x14ac:dyDescent="0.2">
      <c r="H163" s="1"/>
      <c r="I163" s="1"/>
      <c r="J163" s="1"/>
      <c r="K163" s="23"/>
      <c r="L163" s="1"/>
      <c r="M163" s="1"/>
      <c r="N163" s="1"/>
      <c r="O163" s="1"/>
      <c r="P163" s="1"/>
    </row>
    <row r="164" spans="1:16" ht="15.65" x14ac:dyDescent="0.2">
      <c r="A164" s="162" t="s">
        <v>0</v>
      </c>
      <c r="B164" s="162" t="s">
        <v>26</v>
      </c>
      <c r="C164" s="162" t="s">
        <v>30</v>
      </c>
      <c r="D164" s="162" t="s">
        <v>31</v>
      </c>
      <c r="E164" s="162" t="s">
        <v>1</v>
      </c>
      <c r="F164" s="162"/>
      <c r="G164" s="162"/>
      <c r="H164" s="162"/>
      <c r="I164" s="162"/>
      <c r="J164" s="162"/>
      <c r="K164" s="162"/>
      <c r="L164" s="162"/>
      <c r="M164" s="162"/>
      <c r="N164" s="163" t="s">
        <v>14</v>
      </c>
      <c r="O164" s="163" t="s">
        <v>9</v>
      </c>
      <c r="P164" s="163" t="s">
        <v>15</v>
      </c>
    </row>
    <row r="165" spans="1:16" ht="15.65" x14ac:dyDescent="0.2">
      <c r="A165" s="162"/>
      <c r="B165" s="162"/>
      <c r="C165" s="162"/>
      <c r="D165" s="162"/>
      <c r="E165" s="162" t="s">
        <v>2</v>
      </c>
      <c r="F165" s="162" t="s">
        <v>3</v>
      </c>
      <c r="G165" s="162"/>
      <c r="H165" s="163" t="s">
        <v>11</v>
      </c>
      <c r="I165" s="163" t="s">
        <v>5</v>
      </c>
      <c r="J165" s="163"/>
      <c r="K165" s="164" t="s">
        <v>6</v>
      </c>
      <c r="L165" s="163" t="s">
        <v>7</v>
      </c>
      <c r="M165" s="163"/>
      <c r="N165" s="163"/>
      <c r="O165" s="163"/>
      <c r="P165" s="163"/>
    </row>
    <row r="166" spans="1:16" ht="109.6" x14ac:dyDescent="0.2">
      <c r="A166" s="162"/>
      <c r="B166" s="162"/>
      <c r="C166" s="162"/>
      <c r="D166" s="162"/>
      <c r="E166" s="162"/>
      <c r="F166" s="41" t="s">
        <v>13</v>
      </c>
      <c r="G166" s="41" t="s">
        <v>4</v>
      </c>
      <c r="H166" s="163"/>
      <c r="I166" s="42" t="s">
        <v>27</v>
      </c>
      <c r="J166" s="42" t="s">
        <v>4</v>
      </c>
      <c r="K166" s="164"/>
      <c r="L166" s="42" t="s">
        <v>12</v>
      </c>
      <c r="M166" s="42" t="s">
        <v>8</v>
      </c>
      <c r="N166" s="163"/>
      <c r="O166" s="42" t="s">
        <v>10</v>
      </c>
      <c r="P166" s="163"/>
    </row>
    <row r="167" spans="1:16" ht="15.65" x14ac:dyDescent="0.2">
      <c r="A167" s="41">
        <v>1</v>
      </c>
      <c r="B167" s="41">
        <v>2</v>
      </c>
      <c r="C167" s="41">
        <v>3</v>
      </c>
      <c r="D167" s="41">
        <v>4</v>
      </c>
      <c r="E167" s="41">
        <v>5</v>
      </c>
      <c r="F167" s="41">
        <v>6</v>
      </c>
      <c r="G167" s="41">
        <v>7</v>
      </c>
      <c r="H167" s="42">
        <v>8</v>
      </c>
      <c r="I167" s="42">
        <v>9</v>
      </c>
      <c r="J167" s="42">
        <v>10</v>
      </c>
      <c r="K167" s="42">
        <v>11</v>
      </c>
      <c r="L167" s="42">
        <v>12</v>
      </c>
      <c r="M167" s="42">
        <v>13</v>
      </c>
      <c r="N167" s="42">
        <v>14</v>
      </c>
      <c r="O167" s="42">
        <v>15</v>
      </c>
      <c r="P167" s="42">
        <v>16</v>
      </c>
    </row>
    <row r="168" spans="1:16" ht="35.1" x14ac:dyDescent="0.2">
      <c r="A168" s="50">
        <v>1</v>
      </c>
      <c r="B168" s="53" t="s">
        <v>107</v>
      </c>
      <c r="C168" s="53" t="s">
        <v>46</v>
      </c>
      <c r="D168" s="53" t="s">
        <v>47</v>
      </c>
      <c r="E168" s="52" t="s">
        <v>48</v>
      </c>
      <c r="F168" s="53">
        <v>736</v>
      </c>
      <c r="G168" s="53" t="s">
        <v>49</v>
      </c>
      <c r="H168" s="54">
        <v>5040</v>
      </c>
      <c r="I168" s="54">
        <v>25701000</v>
      </c>
      <c r="J168" s="53" t="s">
        <v>38</v>
      </c>
      <c r="K168" s="55">
        <v>639475</v>
      </c>
      <c r="L168" s="56" t="s">
        <v>74</v>
      </c>
      <c r="M168" s="56" t="s">
        <v>75</v>
      </c>
      <c r="N168" s="53" t="s">
        <v>51</v>
      </c>
      <c r="O168" s="53" t="s">
        <v>52</v>
      </c>
      <c r="P168" s="53" t="s">
        <v>53</v>
      </c>
    </row>
    <row r="169" spans="1:16" ht="35.1" x14ac:dyDescent="0.2">
      <c r="A169" s="53">
        <f t="shared" ref="A169:A180" si="6">A168+1</f>
        <v>2</v>
      </c>
      <c r="B169" s="53" t="s">
        <v>107</v>
      </c>
      <c r="C169" s="53" t="s">
        <v>46</v>
      </c>
      <c r="D169" s="53" t="s">
        <v>47</v>
      </c>
      <c r="E169" s="52" t="s">
        <v>54</v>
      </c>
      <c r="F169" s="53">
        <v>796</v>
      </c>
      <c r="G169" s="53" t="s">
        <v>37</v>
      </c>
      <c r="H169" s="54">
        <v>9600</v>
      </c>
      <c r="I169" s="54">
        <v>25701000</v>
      </c>
      <c r="J169" s="53" t="s">
        <v>38</v>
      </c>
      <c r="K169" s="59">
        <v>868608</v>
      </c>
      <c r="L169" s="56" t="s">
        <v>74</v>
      </c>
      <c r="M169" s="56" t="s">
        <v>75</v>
      </c>
      <c r="N169" s="53" t="s">
        <v>51</v>
      </c>
      <c r="O169" s="53" t="s">
        <v>52</v>
      </c>
      <c r="P169" s="53" t="s">
        <v>53</v>
      </c>
    </row>
    <row r="170" spans="1:16" ht="35.1" x14ac:dyDescent="0.2">
      <c r="A170" s="53">
        <f t="shared" si="6"/>
        <v>3</v>
      </c>
      <c r="B170" s="53" t="s">
        <v>107</v>
      </c>
      <c r="C170" s="51" t="s">
        <v>55</v>
      </c>
      <c r="D170" s="51" t="s">
        <v>56</v>
      </c>
      <c r="E170" s="52" t="s">
        <v>57</v>
      </c>
      <c r="F170" s="53">
        <v>796</v>
      </c>
      <c r="G170" s="53" t="s">
        <v>37</v>
      </c>
      <c r="H170" s="54">
        <v>448370</v>
      </c>
      <c r="I170" s="54">
        <v>25700000</v>
      </c>
      <c r="J170" s="53" t="s">
        <v>58</v>
      </c>
      <c r="K170" s="55">
        <v>871157.5</v>
      </c>
      <c r="L170" s="56" t="s">
        <v>105</v>
      </c>
      <c r="M170" s="57" t="s">
        <v>67</v>
      </c>
      <c r="N170" s="53" t="s">
        <v>51</v>
      </c>
      <c r="O170" s="53" t="s">
        <v>52</v>
      </c>
      <c r="P170" s="53" t="s">
        <v>53</v>
      </c>
    </row>
    <row r="171" spans="1:16" ht="52.6" x14ac:dyDescent="0.2">
      <c r="A171" s="53">
        <f t="shared" si="6"/>
        <v>4</v>
      </c>
      <c r="B171" s="53" t="s">
        <v>107</v>
      </c>
      <c r="C171" s="51" t="s">
        <v>59</v>
      </c>
      <c r="D171" s="51" t="s">
        <v>60</v>
      </c>
      <c r="E171" s="52" t="s">
        <v>84</v>
      </c>
      <c r="F171" s="53">
        <v>796</v>
      </c>
      <c r="G171" s="53" t="s">
        <v>37</v>
      </c>
      <c r="H171" s="54">
        <v>11000</v>
      </c>
      <c r="I171" s="54">
        <v>25000000</v>
      </c>
      <c r="J171" s="53" t="s">
        <v>58</v>
      </c>
      <c r="K171" s="55">
        <v>2805000</v>
      </c>
      <c r="L171" s="56" t="s">
        <v>66</v>
      </c>
      <c r="M171" s="57" t="s">
        <v>65</v>
      </c>
      <c r="N171" s="53" t="s">
        <v>51</v>
      </c>
      <c r="O171" s="53" t="s">
        <v>52</v>
      </c>
      <c r="P171" s="53" t="s">
        <v>53</v>
      </c>
    </row>
    <row r="172" spans="1:16" ht="52.6" x14ac:dyDescent="0.2">
      <c r="A172" s="53">
        <f t="shared" si="6"/>
        <v>5</v>
      </c>
      <c r="B172" s="53" t="s">
        <v>107</v>
      </c>
      <c r="C172" s="51" t="s">
        <v>59</v>
      </c>
      <c r="D172" s="51" t="s">
        <v>60</v>
      </c>
      <c r="E172" s="52" t="s">
        <v>85</v>
      </c>
      <c r="F172" s="53">
        <v>796</v>
      </c>
      <c r="G172" s="53" t="s">
        <v>37</v>
      </c>
      <c r="H172" s="54">
        <v>11000</v>
      </c>
      <c r="I172" s="54">
        <v>25000000</v>
      </c>
      <c r="J172" s="53" t="s">
        <v>58</v>
      </c>
      <c r="K172" s="55">
        <v>2805000</v>
      </c>
      <c r="L172" s="56" t="s">
        <v>65</v>
      </c>
      <c r="M172" s="57" t="s">
        <v>63</v>
      </c>
      <c r="N172" s="53" t="s">
        <v>51</v>
      </c>
      <c r="O172" s="53" t="s">
        <v>52</v>
      </c>
      <c r="P172" s="53" t="s">
        <v>53</v>
      </c>
    </row>
    <row r="173" spans="1:16" ht="52.6" x14ac:dyDescent="0.2">
      <c r="A173" s="53">
        <f t="shared" si="6"/>
        <v>6</v>
      </c>
      <c r="B173" s="53" t="s">
        <v>107</v>
      </c>
      <c r="C173" s="51" t="s">
        <v>59</v>
      </c>
      <c r="D173" s="51" t="s">
        <v>60</v>
      </c>
      <c r="E173" s="52" t="s">
        <v>86</v>
      </c>
      <c r="F173" s="53">
        <v>796</v>
      </c>
      <c r="G173" s="53" t="s">
        <v>37</v>
      </c>
      <c r="H173" s="54">
        <v>11000</v>
      </c>
      <c r="I173" s="54">
        <v>25000000</v>
      </c>
      <c r="J173" s="53" t="s">
        <v>58</v>
      </c>
      <c r="K173" s="55">
        <v>2805000</v>
      </c>
      <c r="L173" s="57" t="s">
        <v>63</v>
      </c>
      <c r="M173" s="57" t="s">
        <v>67</v>
      </c>
      <c r="N173" s="53" t="s">
        <v>51</v>
      </c>
      <c r="O173" s="53" t="s">
        <v>52</v>
      </c>
      <c r="P173" s="53" t="s">
        <v>53</v>
      </c>
    </row>
    <row r="174" spans="1:16" ht="52.6" x14ac:dyDescent="0.2">
      <c r="A174" s="53">
        <f t="shared" si="6"/>
        <v>7</v>
      </c>
      <c r="B174" s="53" t="s">
        <v>107</v>
      </c>
      <c r="C174" s="51" t="s">
        <v>59</v>
      </c>
      <c r="D174" s="51" t="s">
        <v>60</v>
      </c>
      <c r="E174" s="52" t="s">
        <v>87</v>
      </c>
      <c r="F174" s="53">
        <v>796</v>
      </c>
      <c r="G174" s="53" t="s">
        <v>37</v>
      </c>
      <c r="H174" s="54">
        <v>11000</v>
      </c>
      <c r="I174" s="54">
        <v>25000000</v>
      </c>
      <c r="J174" s="53" t="s">
        <v>58</v>
      </c>
      <c r="K174" s="55">
        <v>2805000</v>
      </c>
      <c r="L174" s="57" t="s">
        <v>67</v>
      </c>
      <c r="M174" s="57" t="s">
        <v>68</v>
      </c>
      <c r="N174" s="53" t="s">
        <v>51</v>
      </c>
      <c r="O174" s="53" t="s">
        <v>52</v>
      </c>
      <c r="P174" s="53" t="s">
        <v>53</v>
      </c>
    </row>
    <row r="175" spans="1:16" ht="52.6" x14ac:dyDescent="0.2">
      <c r="A175" s="53">
        <f t="shared" si="6"/>
        <v>8</v>
      </c>
      <c r="B175" s="53" t="s">
        <v>107</v>
      </c>
      <c r="C175" s="51" t="s">
        <v>59</v>
      </c>
      <c r="D175" s="51" t="s">
        <v>60</v>
      </c>
      <c r="E175" s="52" t="s">
        <v>88</v>
      </c>
      <c r="F175" s="53">
        <v>796</v>
      </c>
      <c r="G175" s="53" t="s">
        <v>37</v>
      </c>
      <c r="H175" s="54">
        <v>10200</v>
      </c>
      <c r="I175" s="54">
        <v>25701000</v>
      </c>
      <c r="J175" s="53" t="s">
        <v>38</v>
      </c>
      <c r="K175" s="55">
        <v>2805000</v>
      </c>
      <c r="L175" s="56" t="s">
        <v>65</v>
      </c>
      <c r="M175" s="57" t="s">
        <v>63</v>
      </c>
      <c r="N175" s="53" t="s">
        <v>51</v>
      </c>
      <c r="O175" s="53" t="s">
        <v>52</v>
      </c>
      <c r="P175" s="53" t="s">
        <v>53</v>
      </c>
    </row>
    <row r="176" spans="1:16" ht="52.6" x14ac:dyDescent="0.2">
      <c r="A176" s="53">
        <f t="shared" si="6"/>
        <v>9</v>
      </c>
      <c r="B176" s="53" t="s">
        <v>107</v>
      </c>
      <c r="C176" s="51" t="s">
        <v>59</v>
      </c>
      <c r="D176" s="51" t="s">
        <v>60</v>
      </c>
      <c r="E176" s="52" t="s">
        <v>89</v>
      </c>
      <c r="F176" s="53">
        <v>796</v>
      </c>
      <c r="G176" s="53" t="s">
        <v>37</v>
      </c>
      <c r="H176" s="54">
        <v>10200</v>
      </c>
      <c r="I176" s="54">
        <v>25701000</v>
      </c>
      <c r="J176" s="53" t="s">
        <v>38</v>
      </c>
      <c r="K176" s="55">
        <v>2805000</v>
      </c>
      <c r="L176" s="56" t="s">
        <v>73</v>
      </c>
      <c r="M176" s="57" t="s">
        <v>67</v>
      </c>
      <c r="N176" s="53" t="s">
        <v>51</v>
      </c>
      <c r="O176" s="53" t="s">
        <v>52</v>
      </c>
      <c r="P176" s="53" t="s">
        <v>53</v>
      </c>
    </row>
    <row r="177" spans="1:16" s="3" customFormat="1" ht="52.6" x14ac:dyDescent="0.2">
      <c r="A177" s="53">
        <f t="shared" si="6"/>
        <v>10</v>
      </c>
      <c r="B177" s="53" t="s">
        <v>107</v>
      </c>
      <c r="C177" s="51" t="s">
        <v>59</v>
      </c>
      <c r="D177" s="51" t="s">
        <v>60</v>
      </c>
      <c r="E177" s="52" t="s">
        <v>90</v>
      </c>
      <c r="F177" s="53">
        <v>796</v>
      </c>
      <c r="G177" s="53" t="s">
        <v>37</v>
      </c>
      <c r="H177" s="54">
        <v>17000</v>
      </c>
      <c r="I177" s="54">
        <v>25701000</v>
      </c>
      <c r="J177" s="53" t="s">
        <v>38</v>
      </c>
      <c r="K177" s="55">
        <v>4675000</v>
      </c>
      <c r="L177" s="57" t="s">
        <v>67</v>
      </c>
      <c r="M177" s="57" t="s">
        <v>69</v>
      </c>
      <c r="N177" s="53" t="s">
        <v>51</v>
      </c>
      <c r="O177" s="53" t="s">
        <v>52</v>
      </c>
      <c r="P177" s="53" t="s">
        <v>53</v>
      </c>
    </row>
    <row r="178" spans="1:16" s="3" customFormat="1" ht="87.65" x14ac:dyDescent="0.2">
      <c r="A178" s="53">
        <f t="shared" si="6"/>
        <v>11</v>
      </c>
      <c r="B178" s="53" t="s">
        <v>108</v>
      </c>
      <c r="C178" s="53" t="s">
        <v>109</v>
      </c>
      <c r="D178" s="53" t="s">
        <v>110</v>
      </c>
      <c r="E178" s="53" t="s">
        <v>111</v>
      </c>
      <c r="F178" s="53">
        <v>539</v>
      </c>
      <c r="G178" s="53" t="s">
        <v>112</v>
      </c>
      <c r="H178" s="53" t="s">
        <v>113</v>
      </c>
      <c r="I178" s="54">
        <v>25701000</v>
      </c>
      <c r="J178" s="53" t="s">
        <v>38</v>
      </c>
      <c r="K178" s="88">
        <v>1690</v>
      </c>
      <c r="L178" s="56" t="s">
        <v>67</v>
      </c>
      <c r="M178" s="56" t="s">
        <v>75</v>
      </c>
      <c r="N178" s="53" t="s">
        <v>121</v>
      </c>
      <c r="O178" s="53" t="s">
        <v>52</v>
      </c>
      <c r="P178" s="53" t="s">
        <v>114</v>
      </c>
    </row>
    <row r="179" spans="1:16" s="3" customFormat="1" ht="87.65" x14ac:dyDescent="0.2">
      <c r="A179" s="53">
        <f t="shared" si="6"/>
        <v>12</v>
      </c>
      <c r="B179" s="53" t="s">
        <v>108</v>
      </c>
      <c r="C179" s="53" t="s">
        <v>109</v>
      </c>
      <c r="D179" s="53" t="s">
        <v>110</v>
      </c>
      <c r="E179" s="53" t="s">
        <v>115</v>
      </c>
      <c r="F179" s="53">
        <v>539</v>
      </c>
      <c r="G179" s="53" t="s">
        <v>112</v>
      </c>
      <c r="H179" s="53" t="s">
        <v>113</v>
      </c>
      <c r="I179" s="54">
        <v>25701000</v>
      </c>
      <c r="J179" s="53" t="s">
        <v>38</v>
      </c>
      <c r="K179" s="88">
        <v>1690</v>
      </c>
      <c r="L179" s="56" t="s">
        <v>67</v>
      </c>
      <c r="M179" s="56" t="s">
        <v>75</v>
      </c>
      <c r="N179" s="53" t="s">
        <v>121</v>
      </c>
      <c r="O179" s="53" t="s">
        <v>52</v>
      </c>
      <c r="P179" s="53" t="s">
        <v>114</v>
      </c>
    </row>
    <row r="180" spans="1:16" s="3" customFormat="1" ht="70.150000000000006" x14ac:dyDescent="0.2">
      <c r="A180" s="53">
        <f t="shared" si="6"/>
        <v>13</v>
      </c>
      <c r="B180" s="53" t="s">
        <v>122</v>
      </c>
      <c r="C180" s="53" t="s">
        <v>123</v>
      </c>
      <c r="D180" s="53" t="s">
        <v>124</v>
      </c>
      <c r="E180" s="105" t="s">
        <v>168</v>
      </c>
      <c r="F180" s="106" t="s">
        <v>169</v>
      </c>
      <c r="G180" s="53" t="s">
        <v>170</v>
      </c>
      <c r="H180" s="53">
        <v>90</v>
      </c>
      <c r="I180" s="107">
        <v>25605426</v>
      </c>
      <c r="J180" s="53" t="s">
        <v>171</v>
      </c>
      <c r="K180" s="55">
        <v>900000</v>
      </c>
      <c r="L180" s="56" t="s">
        <v>172</v>
      </c>
      <c r="M180" s="56" t="s">
        <v>173</v>
      </c>
      <c r="N180" s="53" t="s">
        <v>121</v>
      </c>
      <c r="O180" s="53" t="s">
        <v>52</v>
      </c>
      <c r="P180" s="53" t="s">
        <v>53</v>
      </c>
    </row>
    <row r="181" spans="1:16" s="3" customFormat="1" ht="52.6" x14ac:dyDescent="0.2">
      <c r="A181" s="53">
        <f t="shared" ref="A181:A197" si="7">A180+1</f>
        <v>14</v>
      </c>
      <c r="B181" s="108" t="s">
        <v>122</v>
      </c>
      <c r="C181" s="53" t="s">
        <v>123</v>
      </c>
      <c r="D181" s="53" t="s">
        <v>124</v>
      </c>
      <c r="E181" s="105" t="s">
        <v>174</v>
      </c>
      <c r="F181" s="106" t="s">
        <v>126</v>
      </c>
      <c r="G181" s="56" t="s">
        <v>127</v>
      </c>
      <c r="H181" s="53">
        <v>259.5</v>
      </c>
      <c r="I181" s="107">
        <v>25732000</v>
      </c>
      <c r="J181" s="53" t="s">
        <v>175</v>
      </c>
      <c r="K181" s="55">
        <v>2160000</v>
      </c>
      <c r="L181" s="56" t="s">
        <v>172</v>
      </c>
      <c r="M181" s="56" t="s">
        <v>176</v>
      </c>
      <c r="N181" s="53" t="s">
        <v>121</v>
      </c>
      <c r="O181" s="53" t="s">
        <v>52</v>
      </c>
      <c r="P181" s="53" t="s">
        <v>53</v>
      </c>
    </row>
    <row r="182" spans="1:16" s="3" customFormat="1" ht="52.6" x14ac:dyDescent="0.2">
      <c r="A182" s="53">
        <f t="shared" si="7"/>
        <v>15</v>
      </c>
      <c r="B182" s="53" t="s">
        <v>122</v>
      </c>
      <c r="C182" s="53" t="s">
        <v>123</v>
      </c>
      <c r="D182" s="53" t="s">
        <v>124</v>
      </c>
      <c r="E182" s="105" t="s">
        <v>177</v>
      </c>
      <c r="F182" s="106" t="s">
        <v>169</v>
      </c>
      <c r="G182" s="53" t="s">
        <v>170</v>
      </c>
      <c r="H182" s="53">
        <v>80</v>
      </c>
      <c r="I182" s="107">
        <v>25622151</v>
      </c>
      <c r="J182" s="53" t="s">
        <v>178</v>
      </c>
      <c r="K182" s="55">
        <v>840000</v>
      </c>
      <c r="L182" s="56" t="s">
        <v>65</v>
      </c>
      <c r="M182" s="56" t="s">
        <v>176</v>
      </c>
      <c r="N182" s="53" t="s">
        <v>121</v>
      </c>
      <c r="O182" s="53" t="s">
        <v>52</v>
      </c>
      <c r="P182" s="53" t="s">
        <v>53</v>
      </c>
    </row>
    <row r="183" spans="1:16" s="3" customFormat="1" ht="52.6" x14ac:dyDescent="0.2">
      <c r="A183" s="53">
        <f t="shared" si="7"/>
        <v>16</v>
      </c>
      <c r="B183" s="53" t="s">
        <v>122</v>
      </c>
      <c r="C183" s="53" t="s">
        <v>123</v>
      </c>
      <c r="D183" s="53" t="s">
        <v>124</v>
      </c>
      <c r="E183" s="105" t="s">
        <v>179</v>
      </c>
      <c r="F183" s="106" t="s">
        <v>126</v>
      </c>
      <c r="G183" s="56" t="s">
        <v>127</v>
      </c>
      <c r="H183" s="53">
        <v>158.6</v>
      </c>
      <c r="I183" s="107">
        <v>25732000</v>
      </c>
      <c r="J183" s="53" t="s">
        <v>175</v>
      </c>
      <c r="K183" s="55">
        <v>660000</v>
      </c>
      <c r="L183" s="56" t="s">
        <v>65</v>
      </c>
      <c r="M183" s="56" t="s">
        <v>176</v>
      </c>
      <c r="N183" s="53" t="s">
        <v>121</v>
      </c>
      <c r="O183" s="53" t="s">
        <v>52</v>
      </c>
      <c r="P183" s="53" t="s">
        <v>53</v>
      </c>
    </row>
    <row r="184" spans="1:16" s="3" customFormat="1" ht="52.6" x14ac:dyDescent="0.2">
      <c r="A184" s="53">
        <f t="shared" si="7"/>
        <v>17</v>
      </c>
      <c r="B184" s="53" t="s">
        <v>122</v>
      </c>
      <c r="C184" s="53" t="s">
        <v>123</v>
      </c>
      <c r="D184" s="53" t="s">
        <v>124</v>
      </c>
      <c r="E184" s="105" t="s">
        <v>180</v>
      </c>
      <c r="F184" s="106" t="s">
        <v>169</v>
      </c>
      <c r="G184" s="53" t="s">
        <v>170</v>
      </c>
      <c r="H184" s="53">
        <v>50</v>
      </c>
      <c r="I184" s="107">
        <v>25629410</v>
      </c>
      <c r="J184" s="53" t="s">
        <v>157</v>
      </c>
      <c r="K184" s="55">
        <v>960000</v>
      </c>
      <c r="L184" s="56" t="s">
        <v>172</v>
      </c>
      <c r="M184" s="56" t="s">
        <v>176</v>
      </c>
      <c r="N184" s="53" t="s">
        <v>121</v>
      </c>
      <c r="O184" s="53" t="s">
        <v>52</v>
      </c>
      <c r="P184" s="53" t="s">
        <v>53</v>
      </c>
    </row>
    <row r="185" spans="1:16" s="3" customFormat="1" ht="52.6" x14ac:dyDescent="0.2">
      <c r="A185" s="53">
        <f t="shared" si="7"/>
        <v>18</v>
      </c>
      <c r="B185" s="53" t="s">
        <v>122</v>
      </c>
      <c r="C185" s="53" t="s">
        <v>133</v>
      </c>
      <c r="D185" s="53" t="s">
        <v>134</v>
      </c>
      <c r="E185" s="105" t="s">
        <v>181</v>
      </c>
      <c r="F185" s="106" t="s">
        <v>126</v>
      </c>
      <c r="G185" s="53" t="s">
        <v>127</v>
      </c>
      <c r="H185" s="53" t="s">
        <v>119</v>
      </c>
      <c r="I185" s="109">
        <v>25701000001</v>
      </c>
      <c r="J185" s="53" t="s">
        <v>38</v>
      </c>
      <c r="K185" s="55">
        <v>1198000</v>
      </c>
      <c r="L185" s="56" t="s">
        <v>176</v>
      </c>
      <c r="M185" s="56" t="s">
        <v>73</v>
      </c>
      <c r="N185" s="53" t="s">
        <v>121</v>
      </c>
      <c r="O185" s="53" t="s">
        <v>52</v>
      </c>
      <c r="P185" s="53" t="s">
        <v>53</v>
      </c>
    </row>
    <row r="186" spans="1:16" s="3" customFormat="1" ht="70.150000000000006" x14ac:dyDescent="0.2">
      <c r="A186" s="53">
        <f t="shared" si="7"/>
        <v>19</v>
      </c>
      <c r="B186" s="53" t="s">
        <v>122</v>
      </c>
      <c r="C186" s="53" t="s">
        <v>133</v>
      </c>
      <c r="D186" s="53" t="s">
        <v>134</v>
      </c>
      <c r="E186" s="105" t="s">
        <v>182</v>
      </c>
      <c r="F186" s="106" t="s">
        <v>126</v>
      </c>
      <c r="G186" s="53" t="s">
        <v>127</v>
      </c>
      <c r="H186" s="53" t="s">
        <v>119</v>
      </c>
      <c r="I186" s="108">
        <v>25655101001</v>
      </c>
      <c r="J186" s="53" t="s">
        <v>183</v>
      </c>
      <c r="K186" s="55">
        <v>2500000</v>
      </c>
      <c r="L186" s="56" t="s">
        <v>184</v>
      </c>
      <c r="M186" s="56" t="s">
        <v>172</v>
      </c>
      <c r="N186" s="53" t="s">
        <v>121</v>
      </c>
      <c r="O186" s="53" t="s">
        <v>52</v>
      </c>
      <c r="P186" s="53" t="s">
        <v>53</v>
      </c>
    </row>
    <row r="187" spans="1:16" s="3" customFormat="1" ht="87.65" x14ac:dyDescent="0.2">
      <c r="A187" s="53">
        <f t="shared" si="7"/>
        <v>20</v>
      </c>
      <c r="B187" s="53" t="s">
        <v>122</v>
      </c>
      <c r="C187" s="53" t="s">
        <v>133</v>
      </c>
      <c r="D187" s="53" t="s">
        <v>134</v>
      </c>
      <c r="E187" s="105" t="s">
        <v>185</v>
      </c>
      <c r="F187" s="106" t="s">
        <v>126</v>
      </c>
      <c r="G187" s="53" t="s">
        <v>127</v>
      </c>
      <c r="H187" s="53" t="s">
        <v>119</v>
      </c>
      <c r="I187" s="108">
        <v>25618151051</v>
      </c>
      <c r="J187" s="53" t="s">
        <v>186</v>
      </c>
      <c r="K187" s="55">
        <v>2000000</v>
      </c>
      <c r="L187" s="56" t="s">
        <v>155</v>
      </c>
      <c r="M187" s="56" t="s">
        <v>173</v>
      </c>
      <c r="N187" s="53" t="s">
        <v>121</v>
      </c>
      <c r="O187" s="53" t="s">
        <v>52</v>
      </c>
      <c r="P187" s="53" t="s">
        <v>53</v>
      </c>
    </row>
    <row r="188" spans="1:16" s="3" customFormat="1" ht="87.65" x14ac:dyDescent="0.2">
      <c r="A188" s="53">
        <f t="shared" si="7"/>
        <v>21</v>
      </c>
      <c r="B188" s="53" t="s">
        <v>122</v>
      </c>
      <c r="C188" s="53" t="s">
        <v>133</v>
      </c>
      <c r="D188" s="53" t="s">
        <v>134</v>
      </c>
      <c r="E188" s="105" t="s">
        <v>187</v>
      </c>
      <c r="F188" s="106" t="s">
        <v>126</v>
      </c>
      <c r="G188" s="53" t="s">
        <v>127</v>
      </c>
      <c r="H188" s="53" t="s">
        <v>119</v>
      </c>
      <c r="I188" s="108">
        <v>25631427101</v>
      </c>
      <c r="J188" s="53" t="s">
        <v>188</v>
      </c>
      <c r="K188" s="55">
        <v>750000</v>
      </c>
      <c r="L188" s="57" t="s">
        <v>172</v>
      </c>
      <c r="M188" s="56" t="s">
        <v>65</v>
      </c>
      <c r="N188" s="53" t="s">
        <v>121</v>
      </c>
      <c r="O188" s="53" t="s">
        <v>52</v>
      </c>
      <c r="P188" s="53" t="s">
        <v>53</v>
      </c>
    </row>
    <row r="189" spans="1:16" s="3" customFormat="1" ht="70.150000000000006" x14ac:dyDescent="0.2">
      <c r="A189" s="53">
        <f>A187+1</f>
        <v>21</v>
      </c>
      <c r="B189" s="53" t="s">
        <v>122</v>
      </c>
      <c r="C189" s="53" t="s">
        <v>133</v>
      </c>
      <c r="D189" s="53" t="s">
        <v>134</v>
      </c>
      <c r="E189" s="105" t="s">
        <v>189</v>
      </c>
      <c r="F189" s="106" t="s">
        <v>126</v>
      </c>
      <c r="G189" s="53" t="s">
        <v>127</v>
      </c>
      <c r="H189" s="53" t="s">
        <v>119</v>
      </c>
      <c r="I189" s="108">
        <v>25736000001</v>
      </c>
      <c r="J189" s="53" t="s">
        <v>154</v>
      </c>
      <c r="K189" s="55">
        <v>2500000</v>
      </c>
      <c r="L189" s="56" t="s">
        <v>66</v>
      </c>
      <c r="M189" s="56" t="s">
        <v>65</v>
      </c>
      <c r="N189" s="53" t="s">
        <v>121</v>
      </c>
      <c r="O189" s="53" t="s">
        <v>52</v>
      </c>
      <c r="P189" s="53" t="s">
        <v>53</v>
      </c>
    </row>
    <row r="190" spans="1:16" s="3" customFormat="1" ht="87.65" x14ac:dyDescent="0.2">
      <c r="A190" s="53">
        <f t="shared" si="7"/>
        <v>22</v>
      </c>
      <c r="B190" s="53" t="s">
        <v>122</v>
      </c>
      <c r="C190" s="53" t="s">
        <v>133</v>
      </c>
      <c r="D190" s="53" t="s">
        <v>134</v>
      </c>
      <c r="E190" s="105" t="s">
        <v>190</v>
      </c>
      <c r="F190" s="106" t="s">
        <v>126</v>
      </c>
      <c r="G190" s="53" t="s">
        <v>127</v>
      </c>
      <c r="H190" s="53" t="s">
        <v>119</v>
      </c>
      <c r="I190" s="108">
        <v>25605426101</v>
      </c>
      <c r="J190" s="53" t="s">
        <v>171</v>
      </c>
      <c r="K190" s="55">
        <v>2000000</v>
      </c>
      <c r="L190" s="56" t="s">
        <v>172</v>
      </c>
      <c r="M190" s="56" t="s">
        <v>176</v>
      </c>
      <c r="N190" s="53" t="s">
        <v>121</v>
      </c>
      <c r="O190" s="53" t="s">
        <v>52</v>
      </c>
      <c r="P190" s="53" t="s">
        <v>53</v>
      </c>
    </row>
    <row r="191" spans="1:16" s="3" customFormat="1" ht="87.65" x14ac:dyDescent="0.2">
      <c r="A191" s="53">
        <f t="shared" si="7"/>
        <v>23</v>
      </c>
      <c r="B191" s="53" t="s">
        <v>122</v>
      </c>
      <c r="C191" s="53" t="s">
        <v>133</v>
      </c>
      <c r="D191" s="53" t="s">
        <v>134</v>
      </c>
      <c r="E191" s="105" t="s">
        <v>191</v>
      </c>
      <c r="F191" s="106" t="s">
        <v>126</v>
      </c>
      <c r="G191" s="53" t="s">
        <v>127</v>
      </c>
      <c r="H191" s="53" t="s">
        <v>119</v>
      </c>
      <c r="I191" s="108">
        <v>25650151051</v>
      </c>
      <c r="J191" s="53" t="s">
        <v>192</v>
      </c>
      <c r="K191" s="55">
        <v>1100000</v>
      </c>
      <c r="L191" s="56" t="s">
        <v>172</v>
      </c>
      <c r="M191" s="56" t="s">
        <v>65</v>
      </c>
      <c r="N191" s="53" t="s">
        <v>121</v>
      </c>
      <c r="O191" s="53" t="s">
        <v>52</v>
      </c>
      <c r="P191" s="53" t="s">
        <v>53</v>
      </c>
    </row>
    <row r="192" spans="1:16" s="3" customFormat="1" ht="87.65" x14ac:dyDescent="0.2">
      <c r="A192" s="53">
        <f t="shared" si="7"/>
        <v>24</v>
      </c>
      <c r="B192" s="53" t="s">
        <v>122</v>
      </c>
      <c r="C192" s="53" t="s">
        <v>133</v>
      </c>
      <c r="D192" s="53" t="s">
        <v>134</v>
      </c>
      <c r="E192" s="105" t="s">
        <v>193</v>
      </c>
      <c r="F192" s="106" t="s">
        <v>126</v>
      </c>
      <c r="G192" s="53" t="s">
        <v>127</v>
      </c>
      <c r="H192" s="53" t="s">
        <v>119</v>
      </c>
      <c r="I192" s="108">
        <v>25622151051</v>
      </c>
      <c r="J192" s="53" t="s">
        <v>194</v>
      </c>
      <c r="K192" s="55">
        <v>2500000</v>
      </c>
      <c r="L192" s="56" t="s">
        <v>65</v>
      </c>
      <c r="M192" s="56" t="s">
        <v>63</v>
      </c>
      <c r="N192" s="53" t="s">
        <v>121</v>
      </c>
      <c r="O192" s="53" t="s">
        <v>52</v>
      </c>
      <c r="P192" s="53" t="s">
        <v>53</v>
      </c>
    </row>
    <row r="193" spans="1:16" s="3" customFormat="1" ht="87.65" x14ac:dyDescent="0.2">
      <c r="A193" s="53">
        <f t="shared" si="7"/>
        <v>25</v>
      </c>
      <c r="B193" s="53" t="s">
        <v>122</v>
      </c>
      <c r="C193" s="53" t="s">
        <v>133</v>
      </c>
      <c r="D193" s="53" t="s">
        <v>134</v>
      </c>
      <c r="E193" s="105" t="s">
        <v>195</v>
      </c>
      <c r="F193" s="106" t="s">
        <v>126</v>
      </c>
      <c r="G193" s="53" t="s">
        <v>127</v>
      </c>
      <c r="H193" s="53" t="s">
        <v>119</v>
      </c>
      <c r="I193" s="53">
        <v>25732000001</v>
      </c>
      <c r="J193" s="53" t="s">
        <v>175</v>
      </c>
      <c r="K193" s="55">
        <v>3500000</v>
      </c>
      <c r="L193" s="56" t="s">
        <v>172</v>
      </c>
      <c r="M193" s="56" t="s">
        <v>173</v>
      </c>
      <c r="N193" s="53" t="s">
        <v>121</v>
      </c>
      <c r="O193" s="53" t="s">
        <v>52</v>
      </c>
      <c r="P193" s="53" t="s">
        <v>53</v>
      </c>
    </row>
    <row r="194" spans="1:16" s="3" customFormat="1" ht="70.150000000000006" x14ac:dyDescent="0.2">
      <c r="A194" s="53">
        <f t="shared" si="7"/>
        <v>26</v>
      </c>
      <c r="B194" s="53" t="s">
        <v>122</v>
      </c>
      <c r="C194" s="53" t="s">
        <v>133</v>
      </c>
      <c r="D194" s="53" t="s">
        <v>134</v>
      </c>
      <c r="E194" s="105" t="s">
        <v>196</v>
      </c>
      <c r="F194" s="106" t="s">
        <v>126</v>
      </c>
      <c r="G194" s="53" t="s">
        <v>127</v>
      </c>
      <c r="H194" s="53" t="s">
        <v>119</v>
      </c>
      <c r="I194" s="108">
        <v>25644101001</v>
      </c>
      <c r="J194" s="53" t="s">
        <v>197</v>
      </c>
      <c r="K194" s="55">
        <v>2500000</v>
      </c>
      <c r="L194" s="56" t="s">
        <v>176</v>
      </c>
      <c r="M194" s="56" t="s">
        <v>73</v>
      </c>
      <c r="N194" s="53" t="s">
        <v>121</v>
      </c>
      <c r="O194" s="53" t="s">
        <v>52</v>
      </c>
      <c r="P194" s="53" t="s">
        <v>53</v>
      </c>
    </row>
    <row r="195" spans="1:16" s="3" customFormat="1" ht="70.150000000000006" x14ac:dyDescent="0.2">
      <c r="A195" s="53">
        <f t="shared" si="7"/>
        <v>27</v>
      </c>
      <c r="B195" s="53" t="s">
        <v>122</v>
      </c>
      <c r="C195" s="53" t="s">
        <v>133</v>
      </c>
      <c r="D195" s="53" t="s">
        <v>134</v>
      </c>
      <c r="E195" s="105" t="s">
        <v>198</v>
      </c>
      <c r="F195" s="106" t="s">
        <v>126</v>
      </c>
      <c r="G195" s="53" t="s">
        <v>127</v>
      </c>
      <c r="H195" s="53" t="s">
        <v>119</v>
      </c>
      <c r="I195" s="53">
        <v>25738000</v>
      </c>
      <c r="J195" s="53" t="s">
        <v>199</v>
      </c>
      <c r="K195" s="55">
        <v>2000000</v>
      </c>
      <c r="L195" s="56" t="s">
        <v>173</v>
      </c>
      <c r="M195" s="56" t="s">
        <v>63</v>
      </c>
      <c r="N195" s="53" t="s">
        <v>121</v>
      </c>
      <c r="O195" s="53" t="s">
        <v>52</v>
      </c>
      <c r="P195" s="53" t="s">
        <v>53</v>
      </c>
    </row>
    <row r="196" spans="1:16" s="3" customFormat="1" ht="35.1" x14ac:dyDescent="0.2">
      <c r="A196" s="53">
        <f t="shared" si="7"/>
        <v>28</v>
      </c>
      <c r="B196" s="53" t="s">
        <v>122</v>
      </c>
      <c r="C196" s="53" t="s">
        <v>165</v>
      </c>
      <c r="D196" s="53" t="s">
        <v>166</v>
      </c>
      <c r="E196" s="110" t="s">
        <v>167</v>
      </c>
      <c r="F196" s="106">
        <v>796</v>
      </c>
      <c r="G196" s="53" t="s">
        <v>37</v>
      </c>
      <c r="H196" s="53">
        <v>22</v>
      </c>
      <c r="I196" s="54">
        <v>25000000</v>
      </c>
      <c r="J196" s="53" t="s">
        <v>58</v>
      </c>
      <c r="K196" s="55">
        <v>1200000</v>
      </c>
      <c r="L196" s="56" t="s">
        <v>172</v>
      </c>
      <c r="M196" s="56" t="s">
        <v>173</v>
      </c>
      <c r="N196" s="53" t="s">
        <v>121</v>
      </c>
      <c r="O196" s="53" t="s">
        <v>52</v>
      </c>
      <c r="P196" s="53" t="s">
        <v>53</v>
      </c>
    </row>
    <row r="197" spans="1:16" s="3" customFormat="1" ht="35.1" x14ac:dyDescent="0.2">
      <c r="A197" s="53">
        <f t="shared" si="7"/>
        <v>29</v>
      </c>
      <c r="B197" s="51" t="s">
        <v>237</v>
      </c>
      <c r="C197" s="51" t="s">
        <v>279</v>
      </c>
      <c r="D197" s="53" t="s">
        <v>280</v>
      </c>
      <c r="E197" s="53" t="s">
        <v>281</v>
      </c>
      <c r="F197" s="53">
        <v>796</v>
      </c>
      <c r="G197" s="53" t="s">
        <v>37</v>
      </c>
      <c r="H197" s="120">
        <v>23510</v>
      </c>
      <c r="I197" s="54">
        <v>25701000</v>
      </c>
      <c r="J197" s="53" t="s">
        <v>38</v>
      </c>
      <c r="K197" s="59">
        <v>684000</v>
      </c>
      <c r="L197" s="56" t="s">
        <v>176</v>
      </c>
      <c r="M197" s="56" t="s">
        <v>74</v>
      </c>
      <c r="N197" s="53" t="s">
        <v>121</v>
      </c>
      <c r="O197" s="53" t="s">
        <v>52</v>
      </c>
      <c r="P197" s="53" t="s">
        <v>53</v>
      </c>
    </row>
    <row r="198" spans="1:16" ht="17.55" x14ac:dyDescent="0.2">
      <c r="A198" s="30"/>
      <c r="B198" s="31"/>
      <c r="C198" s="32"/>
      <c r="D198" s="33"/>
      <c r="E198" s="34"/>
      <c r="F198" s="35"/>
      <c r="G198" s="30"/>
      <c r="H198" s="36"/>
      <c r="I198" s="37"/>
      <c r="J198" s="35"/>
      <c r="K198" s="38"/>
      <c r="L198" s="39"/>
      <c r="M198" s="39"/>
      <c r="N198" s="30"/>
      <c r="O198" s="30"/>
      <c r="P198" s="40"/>
    </row>
    <row r="199" spans="1:16" ht="17.55" x14ac:dyDescent="0.2">
      <c r="A199" s="30"/>
      <c r="B199" s="31"/>
      <c r="C199" s="32"/>
      <c r="D199" s="33"/>
      <c r="E199" s="34"/>
      <c r="F199" s="35"/>
      <c r="G199" s="30"/>
      <c r="H199" s="36"/>
      <c r="I199" s="37"/>
      <c r="J199" s="35"/>
      <c r="K199" s="38"/>
      <c r="L199" s="39"/>
      <c r="M199" s="39"/>
      <c r="N199" s="30"/>
      <c r="O199" s="30"/>
      <c r="P199" s="40"/>
    </row>
    <row r="200" spans="1:16" ht="23.2" x14ac:dyDescent="0.2">
      <c r="A200" s="165" t="s">
        <v>77</v>
      </c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</row>
    <row r="201" spans="1:16" x14ac:dyDescent="0.2">
      <c r="H201" s="1"/>
      <c r="I201" s="1"/>
      <c r="J201" s="1"/>
      <c r="K201" s="23"/>
      <c r="L201" s="1"/>
      <c r="M201" s="1"/>
      <c r="N201" s="1"/>
      <c r="O201" s="1"/>
      <c r="P201" s="1"/>
    </row>
    <row r="202" spans="1:16" ht="15.65" x14ac:dyDescent="0.2">
      <c r="A202" s="162" t="s">
        <v>0</v>
      </c>
      <c r="B202" s="162" t="s">
        <v>26</v>
      </c>
      <c r="C202" s="162" t="s">
        <v>30</v>
      </c>
      <c r="D202" s="162" t="s">
        <v>31</v>
      </c>
      <c r="E202" s="162" t="s">
        <v>1</v>
      </c>
      <c r="F202" s="162"/>
      <c r="G202" s="162"/>
      <c r="H202" s="162"/>
      <c r="I202" s="162"/>
      <c r="J202" s="162"/>
      <c r="K202" s="162"/>
      <c r="L202" s="162"/>
      <c r="M202" s="162"/>
      <c r="N202" s="163" t="s">
        <v>14</v>
      </c>
      <c r="O202" s="163" t="s">
        <v>9</v>
      </c>
      <c r="P202" s="163" t="s">
        <v>15</v>
      </c>
    </row>
    <row r="203" spans="1:16" ht="15.65" x14ac:dyDescent="0.2">
      <c r="A203" s="162"/>
      <c r="B203" s="162"/>
      <c r="C203" s="162"/>
      <c r="D203" s="162"/>
      <c r="E203" s="162" t="s">
        <v>2</v>
      </c>
      <c r="F203" s="162" t="s">
        <v>3</v>
      </c>
      <c r="G203" s="162"/>
      <c r="H203" s="163" t="s">
        <v>11</v>
      </c>
      <c r="I203" s="163" t="s">
        <v>5</v>
      </c>
      <c r="J203" s="163"/>
      <c r="K203" s="164" t="s">
        <v>6</v>
      </c>
      <c r="L203" s="163" t="s">
        <v>7</v>
      </c>
      <c r="M203" s="163"/>
      <c r="N203" s="163"/>
      <c r="O203" s="163"/>
      <c r="P203" s="163"/>
    </row>
    <row r="204" spans="1:16" ht="109.6" x14ac:dyDescent="0.2">
      <c r="A204" s="162"/>
      <c r="B204" s="162"/>
      <c r="C204" s="162"/>
      <c r="D204" s="162"/>
      <c r="E204" s="162"/>
      <c r="F204" s="41" t="s">
        <v>13</v>
      </c>
      <c r="G204" s="41" t="s">
        <v>4</v>
      </c>
      <c r="H204" s="163"/>
      <c r="I204" s="42" t="s">
        <v>27</v>
      </c>
      <c r="J204" s="42" t="s">
        <v>4</v>
      </c>
      <c r="K204" s="164"/>
      <c r="L204" s="42" t="s">
        <v>12</v>
      </c>
      <c r="M204" s="42" t="s">
        <v>8</v>
      </c>
      <c r="N204" s="163"/>
      <c r="O204" s="42" t="s">
        <v>10</v>
      </c>
      <c r="P204" s="163"/>
    </row>
    <row r="205" spans="1:16" ht="15.65" x14ac:dyDescent="0.2">
      <c r="A205" s="41">
        <v>1</v>
      </c>
      <c r="B205" s="41">
        <v>2</v>
      </c>
      <c r="C205" s="41">
        <v>3</v>
      </c>
      <c r="D205" s="41">
        <v>4</v>
      </c>
      <c r="E205" s="41">
        <v>5</v>
      </c>
      <c r="F205" s="41">
        <v>6</v>
      </c>
      <c r="G205" s="41">
        <v>7</v>
      </c>
      <c r="H205" s="42">
        <v>8</v>
      </c>
      <c r="I205" s="42">
        <v>9</v>
      </c>
      <c r="J205" s="42">
        <v>10</v>
      </c>
      <c r="K205" s="42">
        <v>11</v>
      </c>
      <c r="L205" s="42">
        <v>12</v>
      </c>
      <c r="M205" s="42">
        <v>13</v>
      </c>
      <c r="N205" s="42">
        <v>14</v>
      </c>
      <c r="O205" s="42">
        <v>15</v>
      </c>
      <c r="P205" s="42">
        <v>16</v>
      </c>
    </row>
    <row r="206" spans="1:16" ht="35.1" x14ac:dyDescent="0.2">
      <c r="A206" s="46">
        <v>1</v>
      </c>
      <c r="B206" s="67" t="s">
        <v>107</v>
      </c>
      <c r="C206" s="46" t="s">
        <v>46</v>
      </c>
      <c r="D206" s="46" t="s">
        <v>47</v>
      </c>
      <c r="E206" s="45" t="s">
        <v>48</v>
      </c>
      <c r="F206" s="46">
        <v>736</v>
      </c>
      <c r="G206" s="46" t="s">
        <v>49</v>
      </c>
      <c r="H206" s="47">
        <v>5040</v>
      </c>
      <c r="I206" s="47">
        <v>25701000</v>
      </c>
      <c r="J206" s="46" t="s">
        <v>38</v>
      </c>
      <c r="K206" s="48">
        <v>639475</v>
      </c>
      <c r="L206" s="58" t="s">
        <v>91</v>
      </c>
      <c r="M206" s="58" t="s">
        <v>92</v>
      </c>
      <c r="N206" s="46" t="s">
        <v>51</v>
      </c>
      <c r="O206" s="46" t="s">
        <v>52</v>
      </c>
      <c r="P206" s="67" t="s">
        <v>53</v>
      </c>
    </row>
    <row r="207" spans="1:16" ht="35.1" x14ac:dyDescent="0.2">
      <c r="A207" s="46">
        <f t="shared" ref="A207:A218" si="8">A206+1</f>
        <v>2</v>
      </c>
      <c r="B207" s="67" t="s">
        <v>107</v>
      </c>
      <c r="C207" s="46" t="s">
        <v>46</v>
      </c>
      <c r="D207" s="46" t="s">
        <v>47</v>
      </c>
      <c r="E207" s="45" t="s">
        <v>54</v>
      </c>
      <c r="F207" s="46">
        <v>796</v>
      </c>
      <c r="G207" s="46" t="s">
        <v>37</v>
      </c>
      <c r="H207" s="47">
        <v>9600</v>
      </c>
      <c r="I207" s="47">
        <v>25701000</v>
      </c>
      <c r="J207" s="46" t="s">
        <v>38</v>
      </c>
      <c r="K207" s="60">
        <v>868608</v>
      </c>
      <c r="L207" s="58" t="s">
        <v>91</v>
      </c>
      <c r="M207" s="58" t="s">
        <v>92</v>
      </c>
      <c r="N207" s="46" t="s">
        <v>51</v>
      </c>
      <c r="O207" s="46" t="s">
        <v>52</v>
      </c>
      <c r="P207" s="46" t="s">
        <v>53</v>
      </c>
    </row>
    <row r="208" spans="1:16" ht="35.1" x14ac:dyDescent="0.2">
      <c r="A208" s="46">
        <f t="shared" si="8"/>
        <v>3</v>
      </c>
      <c r="B208" s="67" t="s">
        <v>107</v>
      </c>
      <c r="C208" s="44" t="s">
        <v>55</v>
      </c>
      <c r="D208" s="44" t="s">
        <v>56</v>
      </c>
      <c r="E208" s="45" t="s">
        <v>57</v>
      </c>
      <c r="F208" s="46">
        <v>796</v>
      </c>
      <c r="G208" s="46" t="s">
        <v>37</v>
      </c>
      <c r="H208" s="47">
        <v>448370</v>
      </c>
      <c r="I208" s="47">
        <v>25700000</v>
      </c>
      <c r="J208" s="46" t="s">
        <v>58</v>
      </c>
      <c r="K208" s="48">
        <v>871157.5</v>
      </c>
      <c r="L208" s="58" t="s">
        <v>106</v>
      </c>
      <c r="M208" s="49" t="s">
        <v>75</v>
      </c>
      <c r="N208" s="46" t="s">
        <v>51</v>
      </c>
      <c r="O208" s="46" t="s">
        <v>52</v>
      </c>
      <c r="P208" s="67" t="s">
        <v>53</v>
      </c>
    </row>
    <row r="209" spans="1:16" ht="52.6" x14ac:dyDescent="0.2">
      <c r="A209" s="46">
        <f t="shared" si="8"/>
        <v>4</v>
      </c>
      <c r="B209" s="67" t="s">
        <v>107</v>
      </c>
      <c r="C209" s="44" t="s">
        <v>59</v>
      </c>
      <c r="D209" s="44" t="s">
        <v>60</v>
      </c>
      <c r="E209" s="45" t="s">
        <v>93</v>
      </c>
      <c r="F209" s="46">
        <v>796</v>
      </c>
      <c r="G209" s="46" t="s">
        <v>37</v>
      </c>
      <c r="H209" s="47">
        <v>11000</v>
      </c>
      <c r="I209" s="47">
        <v>25000000</v>
      </c>
      <c r="J209" s="46" t="s">
        <v>58</v>
      </c>
      <c r="K209" s="48">
        <v>2805000</v>
      </c>
      <c r="L209" s="58" t="s">
        <v>68</v>
      </c>
      <c r="M209" s="49" t="s">
        <v>69</v>
      </c>
      <c r="N209" s="46" t="s">
        <v>51</v>
      </c>
      <c r="O209" s="46" t="s">
        <v>52</v>
      </c>
      <c r="P209" s="46" t="s">
        <v>53</v>
      </c>
    </row>
    <row r="210" spans="1:16" ht="52.6" x14ac:dyDescent="0.2">
      <c r="A210" s="46">
        <f t="shared" si="8"/>
        <v>5</v>
      </c>
      <c r="B210" s="67" t="s">
        <v>107</v>
      </c>
      <c r="C210" s="44" t="s">
        <v>59</v>
      </c>
      <c r="D210" s="44" t="s">
        <v>60</v>
      </c>
      <c r="E210" s="45" t="s">
        <v>94</v>
      </c>
      <c r="F210" s="46">
        <v>796</v>
      </c>
      <c r="G210" s="46" t="s">
        <v>37</v>
      </c>
      <c r="H210" s="47">
        <v>11000</v>
      </c>
      <c r="I210" s="47">
        <v>25000000</v>
      </c>
      <c r="J210" s="46" t="s">
        <v>58</v>
      </c>
      <c r="K210" s="48">
        <v>2805000</v>
      </c>
      <c r="L210" s="58" t="s">
        <v>69</v>
      </c>
      <c r="M210" s="49" t="s">
        <v>95</v>
      </c>
      <c r="N210" s="46" t="s">
        <v>51</v>
      </c>
      <c r="O210" s="46" t="s">
        <v>52</v>
      </c>
      <c r="P210" s="67" t="s">
        <v>53</v>
      </c>
    </row>
    <row r="211" spans="1:16" ht="52.6" x14ac:dyDescent="0.2">
      <c r="A211" s="46">
        <f t="shared" si="8"/>
        <v>6</v>
      </c>
      <c r="B211" s="67" t="s">
        <v>107</v>
      </c>
      <c r="C211" s="44" t="s">
        <v>59</v>
      </c>
      <c r="D211" s="44" t="s">
        <v>60</v>
      </c>
      <c r="E211" s="45" t="s">
        <v>96</v>
      </c>
      <c r="F211" s="46">
        <v>796</v>
      </c>
      <c r="G211" s="46" t="s">
        <v>37</v>
      </c>
      <c r="H211" s="47">
        <v>11000</v>
      </c>
      <c r="I211" s="47">
        <v>25000000</v>
      </c>
      <c r="J211" s="46" t="s">
        <v>58</v>
      </c>
      <c r="K211" s="48">
        <v>2805000</v>
      </c>
      <c r="L211" s="49" t="s">
        <v>95</v>
      </c>
      <c r="M211" s="49" t="s">
        <v>75</v>
      </c>
      <c r="N211" s="46" t="s">
        <v>51</v>
      </c>
      <c r="O211" s="46" t="s">
        <v>52</v>
      </c>
      <c r="P211" s="46" t="s">
        <v>53</v>
      </c>
    </row>
    <row r="212" spans="1:16" ht="52.6" x14ac:dyDescent="0.2">
      <c r="A212" s="46">
        <f t="shared" si="8"/>
        <v>7</v>
      </c>
      <c r="B212" s="67" t="s">
        <v>107</v>
      </c>
      <c r="C212" s="44" t="s">
        <v>59</v>
      </c>
      <c r="D212" s="44" t="s">
        <v>60</v>
      </c>
      <c r="E212" s="45" t="s">
        <v>97</v>
      </c>
      <c r="F212" s="46">
        <v>796</v>
      </c>
      <c r="G212" s="46" t="s">
        <v>37</v>
      </c>
      <c r="H212" s="47">
        <v>11000</v>
      </c>
      <c r="I212" s="47">
        <v>25000000</v>
      </c>
      <c r="J212" s="46" t="s">
        <v>58</v>
      </c>
      <c r="K212" s="48">
        <v>2805000</v>
      </c>
      <c r="L212" s="49" t="s">
        <v>75</v>
      </c>
      <c r="M212" s="49" t="s">
        <v>98</v>
      </c>
      <c r="N212" s="46" t="s">
        <v>51</v>
      </c>
      <c r="O212" s="46" t="s">
        <v>52</v>
      </c>
      <c r="P212" s="46" t="s">
        <v>53</v>
      </c>
    </row>
    <row r="213" spans="1:16" ht="52.6" x14ac:dyDescent="0.2">
      <c r="A213" s="46">
        <f t="shared" si="8"/>
        <v>8</v>
      </c>
      <c r="B213" s="67" t="s">
        <v>107</v>
      </c>
      <c r="C213" s="44" t="s">
        <v>59</v>
      </c>
      <c r="D213" s="44" t="s">
        <v>60</v>
      </c>
      <c r="E213" s="45" t="s">
        <v>99</v>
      </c>
      <c r="F213" s="46">
        <v>796</v>
      </c>
      <c r="G213" s="46" t="s">
        <v>37</v>
      </c>
      <c r="H213" s="47">
        <v>10200</v>
      </c>
      <c r="I213" s="47">
        <v>25701000</v>
      </c>
      <c r="J213" s="46" t="s">
        <v>38</v>
      </c>
      <c r="K213" s="48">
        <v>2805000</v>
      </c>
      <c r="L213" s="58" t="s">
        <v>69</v>
      </c>
      <c r="M213" s="49" t="s">
        <v>95</v>
      </c>
      <c r="N213" s="46" t="s">
        <v>51</v>
      </c>
      <c r="O213" s="46" t="s">
        <v>52</v>
      </c>
      <c r="P213" s="46" t="s">
        <v>53</v>
      </c>
    </row>
    <row r="214" spans="1:16" s="3" customFormat="1" ht="52.6" x14ac:dyDescent="0.2">
      <c r="A214" s="46">
        <f t="shared" si="8"/>
        <v>9</v>
      </c>
      <c r="B214" s="67" t="s">
        <v>107</v>
      </c>
      <c r="C214" s="44" t="s">
        <v>59</v>
      </c>
      <c r="D214" s="44" t="s">
        <v>60</v>
      </c>
      <c r="E214" s="45" t="s">
        <v>100</v>
      </c>
      <c r="F214" s="46">
        <v>796</v>
      </c>
      <c r="G214" s="46" t="s">
        <v>37</v>
      </c>
      <c r="H214" s="47">
        <v>10200</v>
      </c>
      <c r="I214" s="47">
        <v>25701000</v>
      </c>
      <c r="J214" s="46" t="s">
        <v>38</v>
      </c>
      <c r="K214" s="48">
        <v>2805000</v>
      </c>
      <c r="L214" s="58" t="s">
        <v>101</v>
      </c>
      <c r="M214" s="49" t="s">
        <v>75</v>
      </c>
      <c r="N214" s="46" t="s">
        <v>51</v>
      </c>
      <c r="O214" s="46" t="s">
        <v>52</v>
      </c>
      <c r="P214" s="67" t="s">
        <v>53</v>
      </c>
    </row>
    <row r="215" spans="1:16" s="3" customFormat="1" ht="52.6" x14ac:dyDescent="0.2">
      <c r="A215" s="46">
        <f t="shared" si="8"/>
        <v>10</v>
      </c>
      <c r="B215" s="67" t="s">
        <v>107</v>
      </c>
      <c r="C215" s="44" t="s">
        <v>59</v>
      </c>
      <c r="D215" s="44" t="s">
        <v>60</v>
      </c>
      <c r="E215" s="45" t="s">
        <v>102</v>
      </c>
      <c r="F215" s="46">
        <v>796</v>
      </c>
      <c r="G215" s="46" t="s">
        <v>37</v>
      </c>
      <c r="H215" s="47">
        <v>17000</v>
      </c>
      <c r="I215" s="47">
        <v>25701000</v>
      </c>
      <c r="J215" s="46" t="s">
        <v>38</v>
      </c>
      <c r="K215" s="48">
        <v>4675000</v>
      </c>
      <c r="L215" s="49" t="s">
        <v>75</v>
      </c>
      <c r="M215" s="49" t="s">
        <v>103</v>
      </c>
      <c r="N215" s="46" t="s">
        <v>51</v>
      </c>
      <c r="O215" s="46" t="s">
        <v>52</v>
      </c>
      <c r="P215" s="46" t="s">
        <v>53</v>
      </c>
    </row>
    <row r="216" spans="1:16" s="3" customFormat="1" ht="87.65" x14ac:dyDescent="0.2">
      <c r="A216" s="46">
        <f t="shared" si="8"/>
        <v>11</v>
      </c>
      <c r="B216" s="46" t="s">
        <v>108</v>
      </c>
      <c r="C216" s="46" t="s">
        <v>109</v>
      </c>
      <c r="D216" s="46" t="s">
        <v>110</v>
      </c>
      <c r="E216" s="46" t="s">
        <v>111</v>
      </c>
      <c r="F216" s="46">
        <v>539</v>
      </c>
      <c r="G216" s="46" t="s">
        <v>112</v>
      </c>
      <c r="H216" s="46" t="s">
        <v>113</v>
      </c>
      <c r="I216" s="47">
        <v>25701000</v>
      </c>
      <c r="J216" s="46" t="s">
        <v>38</v>
      </c>
      <c r="K216" s="89">
        <v>1690</v>
      </c>
      <c r="L216" s="58" t="s">
        <v>75</v>
      </c>
      <c r="M216" s="58" t="s">
        <v>92</v>
      </c>
      <c r="N216" s="46" t="s">
        <v>121</v>
      </c>
      <c r="O216" s="46" t="s">
        <v>52</v>
      </c>
      <c r="P216" s="46" t="s">
        <v>114</v>
      </c>
    </row>
    <row r="217" spans="1:16" s="3" customFormat="1" ht="87.65" x14ac:dyDescent="0.2">
      <c r="A217" s="46">
        <f t="shared" si="8"/>
        <v>12</v>
      </c>
      <c r="B217" s="46" t="s">
        <v>108</v>
      </c>
      <c r="C217" s="46" t="s">
        <v>109</v>
      </c>
      <c r="D217" s="46" t="s">
        <v>110</v>
      </c>
      <c r="E217" s="46" t="s">
        <v>115</v>
      </c>
      <c r="F217" s="46">
        <v>539</v>
      </c>
      <c r="G217" s="46" t="s">
        <v>112</v>
      </c>
      <c r="H217" s="46" t="s">
        <v>113</v>
      </c>
      <c r="I217" s="47">
        <v>25701000</v>
      </c>
      <c r="J217" s="46" t="s">
        <v>38</v>
      </c>
      <c r="K217" s="89">
        <v>1690</v>
      </c>
      <c r="L217" s="58" t="s">
        <v>75</v>
      </c>
      <c r="M217" s="58" t="s">
        <v>92</v>
      </c>
      <c r="N217" s="46" t="s">
        <v>121</v>
      </c>
      <c r="O217" s="46" t="s">
        <v>52</v>
      </c>
      <c r="P217" s="46" t="s">
        <v>114</v>
      </c>
    </row>
    <row r="218" spans="1:16" s="3" customFormat="1" ht="35.1" x14ac:dyDescent="0.2">
      <c r="A218" s="46">
        <f t="shared" si="8"/>
        <v>13</v>
      </c>
      <c r="B218" s="46" t="s">
        <v>122</v>
      </c>
      <c r="C218" s="46" t="s">
        <v>165</v>
      </c>
      <c r="D218" s="46" t="s">
        <v>166</v>
      </c>
      <c r="E218" s="45" t="s">
        <v>167</v>
      </c>
      <c r="F218" s="46">
        <v>796</v>
      </c>
      <c r="G218" s="46" t="s">
        <v>37</v>
      </c>
      <c r="H218" s="46">
        <v>20</v>
      </c>
      <c r="I218" s="47">
        <v>25000000</v>
      </c>
      <c r="J218" s="46" t="s">
        <v>58</v>
      </c>
      <c r="K218" s="48">
        <v>1200000</v>
      </c>
      <c r="L218" s="58" t="s">
        <v>201</v>
      </c>
      <c r="M218" s="58" t="s">
        <v>200</v>
      </c>
      <c r="N218" s="46" t="s">
        <v>121</v>
      </c>
      <c r="O218" s="46" t="s">
        <v>52</v>
      </c>
      <c r="P218" s="46" t="s">
        <v>53</v>
      </c>
    </row>
    <row r="219" spans="1:16" s="3" customFormat="1" ht="87.65" x14ac:dyDescent="0.2">
      <c r="A219" s="46">
        <f t="shared" ref="A219:A238" si="9">A218+1</f>
        <v>14</v>
      </c>
      <c r="B219" s="46" t="s">
        <v>122</v>
      </c>
      <c r="C219" s="46" t="s">
        <v>123</v>
      </c>
      <c r="D219" s="46" t="s">
        <v>124</v>
      </c>
      <c r="E219" s="45" t="s">
        <v>202</v>
      </c>
      <c r="F219" s="46" t="s">
        <v>169</v>
      </c>
      <c r="G219" s="46" t="s">
        <v>170</v>
      </c>
      <c r="H219" s="46">
        <v>660</v>
      </c>
      <c r="I219" s="47">
        <v>25701000001</v>
      </c>
      <c r="J219" s="46" t="s">
        <v>38</v>
      </c>
      <c r="K219" s="48">
        <v>3600000</v>
      </c>
      <c r="L219" s="58" t="s">
        <v>69</v>
      </c>
      <c r="M219" s="58" t="s">
        <v>95</v>
      </c>
      <c r="N219" s="46" t="s">
        <v>121</v>
      </c>
      <c r="O219" s="46" t="s">
        <v>52</v>
      </c>
      <c r="P219" s="46" t="s">
        <v>53</v>
      </c>
    </row>
    <row r="220" spans="1:16" s="3" customFormat="1" ht="52.6" x14ac:dyDescent="0.2">
      <c r="A220" s="46">
        <f t="shared" si="9"/>
        <v>15</v>
      </c>
      <c r="B220" s="46" t="s">
        <v>122</v>
      </c>
      <c r="C220" s="46" t="s">
        <v>203</v>
      </c>
      <c r="D220" s="46" t="s">
        <v>297</v>
      </c>
      <c r="E220" s="45" t="s">
        <v>204</v>
      </c>
      <c r="F220" s="46" t="s">
        <v>169</v>
      </c>
      <c r="G220" s="46" t="s">
        <v>170</v>
      </c>
      <c r="H220" s="46">
        <v>153.4</v>
      </c>
      <c r="I220" s="47">
        <v>25701000001</v>
      </c>
      <c r="J220" s="46" t="s">
        <v>38</v>
      </c>
      <c r="K220" s="48">
        <v>2280000</v>
      </c>
      <c r="L220" s="58" t="s">
        <v>200</v>
      </c>
      <c r="M220" s="58" t="s">
        <v>95</v>
      </c>
      <c r="N220" s="46" t="s">
        <v>121</v>
      </c>
      <c r="O220" s="46" t="s">
        <v>52</v>
      </c>
      <c r="P220" s="46" t="s">
        <v>53</v>
      </c>
    </row>
    <row r="221" spans="1:16" s="3" customFormat="1" ht="70.150000000000006" x14ac:dyDescent="0.2">
      <c r="A221" s="46">
        <f t="shared" si="9"/>
        <v>16</v>
      </c>
      <c r="B221" s="46" t="s">
        <v>122</v>
      </c>
      <c r="C221" s="46" t="s">
        <v>165</v>
      </c>
      <c r="D221" s="46" t="s">
        <v>166</v>
      </c>
      <c r="E221" s="111" t="s">
        <v>205</v>
      </c>
      <c r="F221" s="46" t="s">
        <v>169</v>
      </c>
      <c r="G221" s="46" t="s">
        <v>170</v>
      </c>
      <c r="H221" s="46" t="s">
        <v>119</v>
      </c>
      <c r="I221" s="47" t="s">
        <v>206</v>
      </c>
      <c r="J221" s="46" t="s">
        <v>128</v>
      </c>
      <c r="K221" s="48">
        <v>1560000</v>
      </c>
      <c r="L221" s="58" t="s">
        <v>69</v>
      </c>
      <c r="M221" s="58" t="s">
        <v>207</v>
      </c>
      <c r="N221" s="46" t="s">
        <v>121</v>
      </c>
      <c r="O221" s="46" t="s">
        <v>52</v>
      </c>
      <c r="P221" s="46" t="s">
        <v>53</v>
      </c>
    </row>
    <row r="222" spans="1:16" s="3" customFormat="1" ht="70.150000000000006" x14ac:dyDescent="0.2">
      <c r="A222" s="46">
        <f t="shared" si="9"/>
        <v>17</v>
      </c>
      <c r="B222" s="46" t="s">
        <v>122</v>
      </c>
      <c r="C222" s="46" t="s">
        <v>165</v>
      </c>
      <c r="D222" s="46" t="s">
        <v>166</v>
      </c>
      <c r="E222" s="111" t="s">
        <v>208</v>
      </c>
      <c r="F222" s="46" t="s">
        <v>169</v>
      </c>
      <c r="G222" s="46" t="s">
        <v>170</v>
      </c>
      <c r="H222" s="46" t="s">
        <v>119</v>
      </c>
      <c r="I222" s="47" t="s">
        <v>206</v>
      </c>
      <c r="J222" s="46" t="s">
        <v>128</v>
      </c>
      <c r="K222" s="48">
        <v>600000</v>
      </c>
      <c r="L222" s="58" t="s">
        <v>69</v>
      </c>
      <c r="M222" s="58" t="s">
        <v>207</v>
      </c>
      <c r="N222" s="46" t="s">
        <v>121</v>
      </c>
      <c r="O222" s="46" t="s">
        <v>52</v>
      </c>
      <c r="P222" s="46" t="s">
        <v>53</v>
      </c>
    </row>
    <row r="223" spans="1:16" s="3" customFormat="1" ht="52.6" x14ac:dyDescent="0.2">
      <c r="A223" s="46">
        <f t="shared" si="9"/>
        <v>18</v>
      </c>
      <c r="B223" s="46" t="s">
        <v>122</v>
      </c>
      <c r="C223" s="46" t="s">
        <v>133</v>
      </c>
      <c r="D223" s="46" t="s">
        <v>134</v>
      </c>
      <c r="E223" s="111" t="s">
        <v>209</v>
      </c>
      <c r="F223" s="112" t="s">
        <v>126</v>
      </c>
      <c r="G223" s="46" t="s">
        <v>127</v>
      </c>
      <c r="H223" s="46" t="s">
        <v>119</v>
      </c>
      <c r="I223" s="113">
        <v>25703000001</v>
      </c>
      <c r="J223" s="46" t="s">
        <v>128</v>
      </c>
      <c r="K223" s="48">
        <v>4000000</v>
      </c>
      <c r="L223" s="49" t="s">
        <v>201</v>
      </c>
      <c r="M223" s="49" t="s">
        <v>207</v>
      </c>
      <c r="N223" s="46" t="s">
        <v>121</v>
      </c>
      <c r="O223" s="46" t="s">
        <v>52</v>
      </c>
      <c r="P223" s="46" t="s">
        <v>53</v>
      </c>
    </row>
    <row r="224" spans="1:16" s="3" customFormat="1" ht="87.65" x14ac:dyDescent="0.2">
      <c r="A224" s="46">
        <f t="shared" si="9"/>
        <v>19</v>
      </c>
      <c r="B224" s="46" t="s">
        <v>122</v>
      </c>
      <c r="C224" s="46" t="s">
        <v>133</v>
      </c>
      <c r="D224" s="46" t="s">
        <v>134</v>
      </c>
      <c r="E224" s="111" t="s">
        <v>210</v>
      </c>
      <c r="F224" s="112" t="s">
        <v>126</v>
      </c>
      <c r="G224" s="46" t="s">
        <v>127</v>
      </c>
      <c r="H224" s="46" t="s">
        <v>119</v>
      </c>
      <c r="I224" s="114">
        <v>25604103001</v>
      </c>
      <c r="J224" s="46" t="s">
        <v>211</v>
      </c>
      <c r="K224" s="48">
        <v>750000</v>
      </c>
      <c r="L224" s="58" t="s">
        <v>212</v>
      </c>
      <c r="M224" s="58" t="s">
        <v>201</v>
      </c>
      <c r="N224" s="46" t="s">
        <v>121</v>
      </c>
      <c r="O224" s="46" t="s">
        <v>52</v>
      </c>
      <c r="P224" s="46" t="s">
        <v>53</v>
      </c>
    </row>
    <row r="225" spans="1:16" s="3" customFormat="1" ht="52.6" x14ac:dyDescent="0.2">
      <c r="A225" s="46">
        <f t="shared" si="9"/>
        <v>20</v>
      </c>
      <c r="B225" s="46" t="s">
        <v>122</v>
      </c>
      <c r="C225" s="46" t="s">
        <v>133</v>
      </c>
      <c r="D225" s="46" t="s">
        <v>134</v>
      </c>
      <c r="E225" s="111" t="s">
        <v>213</v>
      </c>
      <c r="F225" s="112" t="s">
        <v>126</v>
      </c>
      <c r="G225" s="46" t="s">
        <v>127</v>
      </c>
      <c r="H225" s="46" t="s">
        <v>119</v>
      </c>
      <c r="I225" s="115">
        <v>25701000001</v>
      </c>
      <c r="J225" s="46" t="s">
        <v>38</v>
      </c>
      <c r="K225" s="48">
        <v>1000000</v>
      </c>
      <c r="L225" s="58" t="s">
        <v>68</v>
      </c>
      <c r="M225" s="58" t="s">
        <v>212</v>
      </c>
      <c r="N225" s="46" t="s">
        <v>121</v>
      </c>
      <c r="O225" s="46" t="s">
        <v>52</v>
      </c>
      <c r="P225" s="46" t="s">
        <v>53</v>
      </c>
    </row>
    <row r="226" spans="1:16" s="3" customFormat="1" ht="70.150000000000006" x14ac:dyDescent="0.2">
      <c r="A226" s="46">
        <f t="shared" si="9"/>
        <v>21</v>
      </c>
      <c r="B226" s="46" t="s">
        <v>122</v>
      </c>
      <c r="C226" s="46" t="s">
        <v>133</v>
      </c>
      <c r="D226" s="46" t="s">
        <v>134</v>
      </c>
      <c r="E226" s="111" t="s">
        <v>214</v>
      </c>
      <c r="F226" s="112" t="s">
        <v>126</v>
      </c>
      <c r="G226" s="46" t="s">
        <v>127</v>
      </c>
      <c r="H226" s="46" t="s">
        <v>119</v>
      </c>
      <c r="I226" s="114">
        <v>25620101001</v>
      </c>
      <c r="J226" s="46" t="s">
        <v>215</v>
      </c>
      <c r="K226" s="48">
        <v>1000000</v>
      </c>
      <c r="L226" s="58" t="s">
        <v>68</v>
      </c>
      <c r="M226" s="58" t="s">
        <v>212</v>
      </c>
      <c r="N226" s="46" t="s">
        <v>121</v>
      </c>
      <c r="O226" s="46" t="s">
        <v>52</v>
      </c>
      <c r="P226" s="46" t="s">
        <v>53</v>
      </c>
    </row>
    <row r="227" spans="1:16" s="3" customFormat="1" ht="70.150000000000006" x14ac:dyDescent="0.2">
      <c r="A227" s="46">
        <f t="shared" si="9"/>
        <v>22</v>
      </c>
      <c r="B227" s="46" t="s">
        <v>122</v>
      </c>
      <c r="C227" s="46" t="s">
        <v>133</v>
      </c>
      <c r="D227" s="46" t="s">
        <v>134</v>
      </c>
      <c r="E227" s="111" t="s">
        <v>216</v>
      </c>
      <c r="F227" s="112" t="s">
        <v>126</v>
      </c>
      <c r="G227" s="46" t="s">
        <v>127</v>
      </c>
      <c r="H227" s="46" t="s">
        <v>119</v>
      </c>
      <c r="I227" s="114">
        <v>25626101001</v>
      </c>
      <c r="J227" s="46" t="s">
        <v>217</v>
      </c>
      <c r="K227" s="48">
        <v>2000000</v>
      </c>
      <c r="L227" s="58" t="s">
        <v>69</v>
      </c>
      <c r="M227" s="58" t="s">
        <v>207</v>
      </c>
      <c r="N227" s="46" t="s">
        <v>121</v>
      </c>
      <c r="O227" s="46" t="s">
        <v>52</v>
      </c>
      <c r="P227" s="46" t="s">
        <v>53</v>
      </c>
    </row>
    <row r="228" spans="1:16" s="3" customFormat="1" ht="87.65" x14ac:dyDescent="0.2">
      <c r="A228" s="46">
        <f t="shared" si="9"/>
        <v>23</v>
      </c>
      <c r="B228" s="46" t="s">
        <v>122</v>
      </c>
      <c r="C228" s="46" t="s">
        <v>133</v>
      </c>
      <c r="D228" s="46" t="s">
        <v>134</v>
      </c>
      <c r="E228" s="111" t="s">
        <v>218</v>
      </c>
      <c r="F228" s="112" t="s">
        <v>126</v>
      </c>
      <c r="G228" s="46" t="s">
        <v>127</v>
      </c>
      <c r="H228" s="46" t="s">
        <v>119</v>
      </c>
      <c r="I228" s="114">
        <v>25628101001</v>
      </c>
      <c r="J228" s="46" t="s">
        <v>219</v>
      </c>
      <c r="K228" s="48">
        <v>1300000</v>
      </c>
      <c r="L228" s="58" t="s">
        <v>95</v>
      </c>
      <c r="M228" s="58" t="s">
        <v>101</v>
      </c>
      <c r="N228" s="46" t="s">
        <v>121</v>
      </c>
      <c r="O228" s="46" t="s">
        <v>52</v>
      </c>
      <c r="P228" s="46" t="s">
        <v>53</v>
      </c>
    </row>
    <row r="229" spans="1:16" s="3" customFormat="1" ht="70.150000000000006" x14ac:dyDescent="0.2">
      <c r="A229" s="46">
        <f t="shared" si="9"/>
        <v>24</v>
      </c>
      <c r="B229" s="46" t="s">
        <v>122</v>
      </c>
      <c r="C229" s="46" t="s">
        <v>133</v>
      </c>
      <c r="D229" s="46" t="s">
        <v>134</v>
      </c>
      <c r="E229" s="111" t="s">
        <v>220</v>
      </c>
      <c r="F229" s="112" t="s">
        <v>126</v>
      </c>
      <c r="G229" s="46" t="s">
        <v>127</v>
      </c>
      <c r="H229" s="46" t="s">
        <v>119</v>
      </c>
      <c r="I229" s="46">
        <v>25738000</v>
      </c>
      <c r="J229" s="46" t="s">
        <v>199</v>
      </c>
      <c r="K229" s="48">
        <v>750000</v>
      </c>
      <c r="L229" s="58" t="s">
        <v>200</v>
      </c>
      <c r="M229" s="58" t="s">
        <v>207</v>
      </c>
      <c r="N229" s="46" t="s">
        <v>121</v>
      </c>
      <c r="O229" s="46" t="s">
        <v>52</v>
      </c>
      <c r="P229" s="46" t="s">
        <v>53</v>
      </c>
    </row>
    <row r="230" spans="1:16" s="3" customFormat="1" ht="70.150000000000006" x14ac:dyDescent="0.2">
      <c r="A230" s="46">
        <f t="shared" si="9"/>
        <v>25</v>
      </c>
      <c r="B230" s="46" t="s">
        <v>122</v>
      </c>
      <c r="C230" s="46" t="s">
        <v>133</v>
      </c>
      <c r="D230" s="46" t="s">
        <v>134</v>
      </c>
      <c r="E230" s="111" t="s">
        <v>198</v>
      </c>
      <c r="F230" s="112" t="s">
        <v>126</v>
      </c>
      <c r="G230" s="46" t="s">
        <v>127</v>
      </c>
      <c r="H230" s="46" t="s">
        <v>119</v>
      </c>
      <c r="I230" s="46">
        <v>25738000</v>
      </c>
      <c r="J230" s="46" t="s">
        <v>199</v>
      </c>
      <c r="K230" s="48">
        <v>2000000</v>
      </c>
      <c r="L230" s="58" t="s">
        <v>200</v>
      </c>
      <c r="M230" s="58" t="s">
        <v>95</v>
      </c>
      <c r="N230" s="46" t="s">
        <v>121</v>
      </c>
      <c r="O230" s="46" t="s">
        <v>52</v>
      </c>
      <c r="P230" s="46" t="s">
        <v>53</v>
      </c>
    </row>
    <row r="231" spans="1:16" s="3" customFormat="1" ht="70.150000000000006" x14ac:dyDescent="0.2">
      <c r="A231" s="46">
        <f>A229+1</f>
        <v>25</v>
      </c>
      <c r="B231" s="46" t="s">
        <v>122</v>
      </c>
      <c r="C231" s="46" t="s">
        <v>133</v>
      </c>
      <c r="D231" s="46" t="s">
        <v>134</v>
      </c>
      <c r="E231" s="111" t="s">
        <v>221</v>
      </c>
      <c r="F231" s="112" t="s">
        <v>126</v>
      </c>
      <c r="G231" s="46" t="s">
        <v>127</v>
      </c>
      <c r="H231" s="46" t="s">
        <v>119</v>
      </c>
      <c r="I231" s="114">
        <v>25701000001</v>
      </c>
      <c r="J231" s="46" t="s">
        <v>38</v>
      </c>
      <c r="K231" s="48">
        <v>750000</v>
      </c>
      <c r="L231" s="58" t="s">
        <v>101</v>
      </c>
      <c r="M231" s="58" t="s">
        <v>91</v>
      </c>
      <c r="N231" s="46" t="s">
        <v>121</v>
      </c>
      <c r="O231" s="46" t="s">
        <v>52</v>
      </c>
      <c r="P231" s="46" t="s">
        <v>53</v>
      </c>
    </row>
    <row r="232" spans="1:16" s="3" customFormat="1" ht="70.150000000000006" x14ac:dyDescent="0.2">
      <c r="A232" s="46">
        <f>A231+1</f>
        <v>26</v>
      </c>
      <c r="B232" s="46" t="s">
        <v>122</v>
      </c>
      <c r="C232" s="46" t="s">
        <v>133</v>
      </c>
      <c r="D232" s="46" t="s">
        <v>134</v>
      </c>
      <c r="E232" s="111" t="s">
        <v>222</v>
      </c>
      <c r="F232" s="112" t="s">
        <v>126</v>
      </c>
      <c r="G232" s="46" t="s">
        <v>127</v>
      </c>
      <c r="H232" s="46" t="s">
        <v>119</v>
      </c>
      <c r="I232" s="114">
        <v>25745000</v>
      </c>
      <c r="J232" s="46" t="s">
        <v>223</v>
      </c>
      <c r="K232" s="48">
        <v>2500000</v>
      </c>
      <c r="L232" s="58" t="s">
        <v>212</v>
      </c>
      <c r="M232" s="58" t="s">
        <v>69</v>
      </c>
      <c r="N232" s="46" t="s">
        <v>121</v>
      </c>
      <c r="O232" s="46" t="s">
        <v>52</v>
      </c>
      <c r="P232" s="46" t="s">
        <v>53</v>
      </c>
    </row>
    <row r="233" spans="1:16" s="3" customFormat="1" ht="70.150000000000006" x14ac:dyDescent="0.2">
      <c r="A233" s="46">
        <f>A232+1</f>
        <v>27</v>
      </c>
      <c r="B233" s="46" t="s">
        <v>122</v>
      </c>
      <c r="C233" s="46" t="s">
        <v>133</v>
      </c>
      <c r="D233" s="46" t="s">
        <v>134</v>
      </c>
      <c r="E233" s="111" t="s">
        <v>224</v>
      </c>
      <c r="F233" s="112" t="s">
        <v>126</v>
      </c>
      <c r="G233" s="46" t="s">
        <v>127</v>
      </c>
      <c r="H233" s="46" t="s">
        <v>119</v>
      </c>
      <c r="I233" s="114">
        <v>25745000</v>
      </c>
      <c r="J233" s="46" t="s">
        <v>223</v>
      </c>
      <c r="K233" s="48">
        <v>1000000</v>
      </c>
      <c r="L233" s="58" t="s">
        <v>212</v>
      </c>
      <c r="M233" s="58" t="s">
        <v>201</v>
      </c>
      <c r="N233" s="46" t="s">
        <v>121</v>
      </c>
      <c r="O233" s="46" t="s">
        <v>52</v>
      </c>
      <c r="P233" s="46" t="s">
        <v>53</v>
      </c>
    </row>
    <row r="234" spans="1:16" s="3" customFormat="1" ht="52.6" x14ac:dyDescent="0.2">
      <c r="A234" s="46">
        <v>28</v>
      </c>
      <c r="B234" s="46" t="s">
        <v>122</v>
      </c>
      <c r="C234" s="46" t="s">
        <v>133</v>
      </c>
      <c r="D234" s="46" t="s">
        <v>134</v>
      </c>
      <c r="E234" s="111" t="s">
        <v>225</v>
      </c>
      <c r="F234" s="112" t="s">
        <v>126</v>
      </c>
      <c r="G234" s="46" t="s">
        <v>127</v>
      </c>
      <c r="H234" s="46" t="s">
        <v>119</v>
      </c>
      <c r="I234" s="114">
        <v>25701000001</v>
      </c>
      <c r="J234" s="46" t="s">
        <v>38</v>
      </c>
      <c r="K234" s="48">
        <v>1500000</v>
      </c>
      <c r="L234" s="58" t="s">
        <v>95</v>
      </c>
      <c r="M234" s="58" t="s">
        <v>91</v>
      </c>
      <c r="N234" s="46" t="s">
        <v>121</v>
      </c>
      <c r="O234" s="46" t="s">
        <v>52</v>
      </c>
      <c r="P234" s="46" t="s">
        <v>53</v>
      </c>
    </row>
    <row r="235" spans="1:16" s="3" customFormat="1" ht="87.65" x14ac:dyDescent="0.2">
      <c r="A235" s="46">
        <f t="shared" si="9"/>
        <v>29</v>
      </c>
      <c r="B235" s="46" t="s">
        <v>122</v>
      </c>
      <c r="C235" s="46" t="s">
        <v>133</v>
      </c>
      <c r="D235" s="46" t="s">
        <v>134</v>
      </c>
      <c r="E235" s="111" t="s">
        <v>226</v>
      </c>
      <c r="F235" s="112" t="s">
        <v>126</v>
      </c>
      <c r="G235" s="46" t="s">
        <v>127</v>
      </c>
      <c r="H235" s="46" t="s">
        <v>119</v>
      </c>
      <c r="I235" s="114">
        <v>25720000001</v>
      </c>
      <c r="J235" s="46" t="s">
        <v>227</v>
      </c>
      <c r="K235" s="48">
        <v>1000000</v>
      </c>
      <c r="L235" s="58" t="s">
        <v>228</v>
      </c>
      <c r="M235" s="58" t="s">
        <v>68</v>
      </c>
      <c r="N235" s="46" t="s">
        <v>121</v>
      </c>
      <c r="O235" s="46" t="s">
        <v>52</v>
      </c>
      <c r="P235" s="46" t="s">
        <v>53</v>
      </c>
    </row>
    <row r="236" spans="1:16" s="3" customFormat="1" ht="70.150000000000006" x14ac:dyDescent="0.2">
      <c r="A236" s="46">
        <f t="shared" si="9"/>
        <v>30</v>
      </c>
      <c r="B236" s="46" t="s">
        <v>122</v>
      </c>
      <c r="C236" s="46" t="s">
        <v>133</v>
      </c>
      <c r="D236" s="46" t="s">
        <v>134</v>
      </c>
      <c r="E236" s="111" t="s">
        <v>229</v>
      </c>
      <c r="F236" s="112" t="s">
        <v>126</v>
      </c>
      <c r="G236" s="46" t="s">
        <v>127</v>
      </c>
      <c r="H236" s="46" t="s">
        <v>119</v>
      </c>
      <c r="I236" s="114">
        <v>25726000001</v>
      </c>
      <c r="J236" s="46" t="s">
        <v>132</v>
      </c>
      <c r="K236" s="48">
        <v>1500000</v>
      </c>
      <c r="L236" s="58" t="s">
        <v>228</v>
      </c>
      <c r="M236" s="58" t="s">
        <v>212</v>
      </c>
      <c r="N236" s="46" t="s">
        <v>121</v>
      </c>
      <c r="O236" s="46" t="s">
        <v>52</v>
      </c>
      <c r="P236" s="46" t="s">
        <v>53</v>
      </c>
    </row>
    <row r="237" spans="1:16" s="3" customFormat="1" ht="70.150000000000006" x14ac:dyDescent="0.2">
      <c r="A237" s="46">
        <f t="shared" si="9"/>
        <v>31</v>
      </c>
      <c r="B237" s="46" t="s">
        <v>122</v>
      </c>
      <c r="C237" s="46" t="s">
        <v>133</v>
      </c>
      <c r="D237" s="46" t="s">
        <v>134</v>
      </c>
      <c r="E237" s="111" t="s">
        <v>230</v>
      </c>
      <c r="F237" s="112" t="s">
        <v>126</v>
      </c>
      <c r="G237" s="46" t="s">
        <v>127</v>
      </c>
      <c r="H237" s="46" t="s">
        <v>119</v>
      </c>
      <c r="I237" s="114">
        <v>25634101001</v>
      </c>
      <c r="J237" s="46" t="s">
        <v>231</v>
      </c>
      <c r="K237" s="48">
        <v>1500000</v>
      </c>
      <c r="L237" s="58" t="s">
        <v>212</v>
      </c>
      <c r="M237" s="58" t="s">
        <v>69</v>
      </c>
      <c r="N237" s="46" t="s">
        <v>121</v>
      </c>
      <c r="O237" s="46" t="s">
        <v>52</v>
      </c>
      <c r="P237" s="46" t="s">
        <v>53</v>
      </c>
    </row>
    <row r="238" spans="1:16" s="3" customFormat="1" ht="35.1" x14ac:dyDescent="0.2">
      <c r="A238" s="46">
        <f t="shared" si="9"/>
        <v>32</v>
      </c>
      <c r="B238" s="44" t="s">
        <v>237</v>
      </c>
      <c r="C238" s="44" t="s">
        <v>279</v>
      </c>
      <c r="D238" s="46" t="s">
        <v>280</v>
      </c>
      <c r="E238" s="46" t="s">
        <v>281</v>
      </c>
      <c r="F238" s="46">
        <v>796</v>
      </c>
      <c r="G238" s="46" t="s">
        <v>37</v>
      </c>
      <c r="H238" s="121">
        <v>23510</v>
      </c>
      <c r="I238" s="47">
        <v>25701000</v>
      </c>
      <c r="J238" s="46" t="s">
        <v>38</v>
      </c>
      <c r="K238" s="60">
        <v>684000</v>
      </c>
      <c r="L238" s="58" t="s">
        <v>207</v>
      </c>
      <c r="M238" s="58" t="s">
        <v>91</v>
      </c>
      <c r="N238" s="46" t="s">
        <v>121</v>
      </c>
      <c r="O238" s="46" t="s">
        <v>52</v>
      </c>
      <c r="P238" s="46" t="s">
        <v>53</v>
      </c>
    </row>
    <row r="239" spans="1:16" s="3" customFormat="1" ht="17.55" x14ac:dyDescent="0.2">
      <c r="A239" s="35"/>
      <c r="B239" s="35"/>
      <c r="C239" s="81"/>
      <c r="D239" s="81"/>
      <c r="E239" s="82"/>
      <c r="F239" s="35"/>
      <c r="G239" s="35"/>
      <c r="H239" s="37"/>
      <c r="I239" s="37"/>
      <c r="J239" s="35"/>
      <c r="K239" s="83"/>
      <c r="L239" s="84"/>
      <c r="M239" s="84"/>
      <c r="N239" s="35"/>
      <c r="O239" s="35"/>
      <c r="P239" s="35"/>
    </row>
    <row r="240" spans="1:16" ht="17.55" x14ac:dyDescent="0.2">
      <c r="A240" s="30"/>
      <c r="B240" s="31"/>
      <c r="C240" s="32"/>
      <c r="D240" s="33"/>
      <c r="E240" s="34"/>
      <c r="F240" s="35"/>
      <c r="G240" s="30"/>
      <c r="H240" s="36"/>
      <c r="I240" s="37"/>
      <c r="J240" s="35"/>
      <c r="K240" s="38"/>
      <c r="L240" s="39"/>
      <c r="M240" s="39"/>
      <c r="N240" s="30"/>
      <c r="O240" s="30"/>
      <c r="P240" s="40"/>
    </row>
    <row r="241" spans="1:16" ht="17.55" x14ac:dyDescent="0.2">
      <c r="A241" s="66"/>
      <c r="B241" s="139"/>
      <c r="C241" s="139"/>
      <c r="D241" s="139"/>
      <c r="E241" s="139"/>
      <c r="F241" s="139"/>
      <c r="G241" s="139"/>
      <c r="H241" s="40"/>
      <c r="I241" s="37"/>
      <c r="J241" s="35"/>
      <c r="K241" s="38"/>
      <c r="L241" s="39"/>
      <c r="M241" s="39"/>
      <c r="N241" s="30"/>
      <c r="O241" s="30"/>
      <c r="P241" s="40"/>
    </row>
    <row r="242" spans="1:16" s="75" customFormat="1" ht="46.5" customHeight="1" x14ac:dyDescent="0.2">
      <c r="A242" s="79" t="s">
        <v>366</v>
      </c>
      <c r="B242" s="138"/>
      <c r="C242" s="138"/>
      <c r="D242" s="138"/>
      <c r="E242" s="141"/>
      <c r="F242" s="159" t="s">
        <v>367</v>
      </c>
      <c r="G242" s="160"/>
      <c r="H242" s="160"/>
      <c r="I242" s="160"/>
      <c r="J242" s="140"/>
      <c r="K242" s="24"/>
    </row>
    <row r="243" spans="1:16" ht="18" customHeight="1" x14ac:dyDescent="0.2">
      <c r="B243" s="139"/>
      <c r="C243" s="139"/>
      <c r="D243" s="139"/>
      <c r="E243" s="139"/>
      <c r="F243" s="139"/>
      <c r="G243" s="139"/>
      <c r="H243" s="139"/>
      <c r="I243" s="79"/>
      <c r="J243" s="139"/>
      <c r="K243" s="24"/>
      <c r="L243" s="1"/>
      <c r="M243" s="1"/>
      <c r="N243" s="1"/>
      <c r="O243" s="1"/>
      <c r="P243" s="1"/>
    </row>
    <row r="244" spans="1:16" x14ac:dyDescent="0.2">
      <c r="B244" s="139"/>
      <c r="C244" s="139"/>
      <c r="D244" s="139"/>
      <c r="E244" s="139"/>
      <c r="F244" s="139"/>
      <c r="G244" s="139"/>
      <c r="H244" s="40"/>
      <c r="I244" s="40"/>
      <c r="J244" s="40"/>
    </row>
    <row r="245" spans="1:16" x14ac:dyDescent="0.2">
      <c r="B245" s="139"/>
      <c r="C245" s="139"/>
      <c r="D245" s="139"/>
      <c r="E245" s="139"/>
      <c r="F245" s="139"/>
      <c r="G245" s="139"/>
      <c r="H245" s="40"/>
      <c r="I245" s="40"/>
      <c r="J245" s="40"/>
    </row>
    <row r="246" spans="1:16" x14ac:dyDescent="0.2">
      <c r="B246" s="139"/>
      <c r="C246" s="139"/>
      <c r="D246" s="139"/>
      <c r="E246" s="139"/>
      <c r="F246" s="139"/>
      <c r="G246" s="139"/>
      <c r="H246" s="40"/>
      <c r="I246" s="40"/>
      <c r="J246" s="40"/>
    </row>
  </sheetData>
  <autoFilter ref="A18:P100"/>
  <mergeCells count="80">
    <mergeCell ref="A200:P200"/>
    <mergeCell ref="A202:A204"/>
    <mergeCell ref="B202:B204"/>
    <mergeCell ref="C202:C204"/>
    <mergeCell ref="D202:D204"/>
    <mergeCell ref="E202:M202"/>
    <mergeCell ref="N202:N204"/>
    <mergeCell ref="O202:O203"/>
    <mergeCell ref="P202:P204"/>
    <mergeCell ref="E203:E204"/>
    <mergeCell ref="F203:G203"/>
    <mergeCell ref="H203:H204"/>
    <mergeCell ref="I203:J203"/>
    <mergeCell ref="K203:K204"/>
    <mergeCell ref="L203:M203"/>
    <mergeCell ref="A162:P162"/>
    <mergeCell ref="A164:A166"/>
    <mergeCell ref="B164:B166"/>
    <mergeCell ref="C164:C166"/>
    <mergeCell ref="D164:D166"/>
    <mergeCell ref="E164:M164"/>
    <mergeCell ref="N164:N166"/>
    <mergeCell ref="O164:O165"/>
    <mergeCell ref="P164:P166"/>
    <mergeCell ref="E165:E166"/>
    <mergeCell ref="F165:G165"/>
    <mergeCell ref="H165:H166"/>
    <mergeCell ref="I165:J165"/>
    <mergeCell ref="K165:K166"/>
    <mergeCell ref="L165:M165"/>
    <mergeCell ref="I10:O10"/>
    <mergeCell ref="I11:O11"/>
    <mergeCell ref="I12:O12"/>
    <mergeCell ref="A14:O14"/>
    <mergeCell ref="C15:C17"/>
    <mergeCell ref="D15:D17"/>
    <mergeCell ref="A15:A17"/>
    <mergeCell ref="B15:B17"/>
    <mergeCell ref="E16:E17"/>
    <mergeCell ref="N117:N119"/>
    <mergeCell ref="O117:O118"/>
    <mergeCell ref="P117:P119"/>
    <mergeCell ref="A4:O4"/>
    <mergeCell ref="A6:H6"/>
    <mergeCell ref="I6:O6"/>
    <mergeCell ref="A7:H7"/>
    <mergeCell ref="A8:H8"/>
    <mergeCell ref="I7:O7"/>
    <mergeCell ref="I8:O8"/>
    <mergeCell ref="I9:O9"/>
    <mergeCell ref="A10:H10"/>
    <mergeCell ref="A11:H11"/>
    <mergeCell ref="A9:H9"/>
    <mergeCell ref="E15:M15"/>
    <mergeCell ref="A12:H12"/>
    <mergeCell ref="A115:P115"/>
    <mergeCell ref="P15:P17"/>
    <mergeCell ref="H16:H17"/>
    <mergeCell ref="F16:G16"/>
    <mergeCell ref="N15:N17"/>
    <mergeCell ref="O15:O16"/>
    <mergeCell ref="L16:M16"/>
    <mergeCell ref="K16:K17"/>
    <mergeCell ref="I16:J16"/>
    <mergeCell ref="F242:I242"/>
    <mergeCell ref="A105:J105"/>
    <mergeCell ref="A107:P107"/>
    <mergeCell ref="A108:H108"/>
    <mergeCell ref="A110:M110"/>
    <mergeCell ref="A117:A119"/>
    <mergeCell ref="B117:B119"/>
    <mergeCell ref="C117:C119"/>
    <mergeCell ref="D117:D119"/>
    <mergeCell ref="E117:M117"/>
    <mergeCell ref="E118:E119"/>
    <mergeCell ref="F118:G118"/>
    <mergeCell ref="H118:H119"/>
    <mergeCell ref="I118:J118"/>
    <mergeCell ref="K118:K119"/>
    <mergeCell ref="L118:M118"/>
  </mergeCells>
  <hyperlinks>
    <hyperlink ref="I9" r:id="rId1"/>
  </hyperlinks>
  <pageMargins left="0.23622047244094491" right="0.23622047244094491" top="0.74803149606299213" bottom="0.35433070866141736" header="0.31496062992125984" footer="0.31496062992125984"/>
  <pageSetup paperSize="256" scale="44" fitToHeight="0" orientation="landscape" r:id="rId2"/>
  <headerFooter>
    <oddFooter>&amp;CСтраница &amp;P из &amp;N</oddFooter>
  </headerFooter>
  <rowBreaks count="15" manualBreakCount="15">
    <brk id="32" max="15" man="1"/>
    <brk id="45" max="15" man="1"/>
    <brk id="55" max="15" man="1"/>
    <brk id="63" max="15" man="1"/>
    <brk id="68" max="15" man="1"/>
    <brk id="77" max="15" man="1"/>
    <brk id="90" max="15" man="1"/>
    <brk id="113" max="15" man="1"/>
    <brk id="133" max="15" man="1"/>
    <brk id="144" max="15" man="1"/>
    <brk id="155" max="15" man="1"/>
    <brk id="176" max="15" man="1"/>
    <brk id="190" max="15" man="1"/>
    <brk id="211" max="15" man="1"/>
    <brk id="226" max="15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17"/>
  <sheetViews>
    <sheetView workbookViewId="0">
      <selection activeCell="B17" sqref="B17"/>
    </sheetView>
  </sheetViews>
  <sheetFormatPr defaultRowHeight="12.55" x14ac:dyDescent="0.2"/>
  <cols>
    <col min="1" max="1" width="15" customWidth="1"/>
    <col min="2" max="2" width="84.6640625" customWidth="1"/>
    <col min="3" max="3" width="17.44140625" customWidth="1"/>
  </cols>
  <sheetData>
    <row r="1" spans="1:2" ht="38.200000000000003" customHeight="1" x14ac:dyDescent="0.3">
      <c r="A1" s="130">
        <v>44210</v>
      </c>
      <c r="B1" s="131" t="s">
        <v>301</v>
      </c>
    </row>
    <row r="2" spans="1:2" ht="37.75" customHeight="1" x14ac:dyDescent="0.3">
      <c r="A2" s="132">
        <v>44229</v>
      </c>
      <c r="B2" s="133" t="s">
        <v>306</v>
      </c>
    </row>
    <row r="3" spans="1:2" ht="18.8" customHeight="1" x14ac:dyDescent="0.3">
      <c r="A3" s="132">
        <v>44236</v>
      </c>
      <c r="B3" s="133" t="s">
        <v>317</v>
      </c>
    </row>
    <row r="4" spans="1:2" ht="15.65" x14ac:dyDescent="0.3">
      <c r="A4" s="132">
        <v>44245</v>
      </c>
      <c r="B4" s="133" t="s">
        <v>318</v>
      </c>
    </row>
    <row r="5" spans="1:2" ht="15.65" x14ac:dyDescent="0.3">
      <c r="A5" s="132">
        <v>44281</v>
      </c>
      <c r="B5" s="133" t="s">
        <v>332</v>
      </c>
    </row>
    <row r="6" spans="1:2" ht="47" x14ac:dyDescent="0.3">
      <c r="A6" s="132">
        <v>44342</v>
      </c>
      <c r="B6" s="133" t="s">
        <v>363</v>
      </c>
    </row>
    <row r="7" spans="1:2" ht="31.3" x14ac:dyDescent="0.3">
      <c r="A7" s="132">
        <v>44351</v>
      </c>
      <c r="B7" s="133" t="s">
        <v>343</v>
      </c>
    </row>
    <row r="8" spans="1:2" ht="31.3" x14ac:dyDescent="0.3">
      <c r="A8" s="132">
        <v>44382</v>
      </c>
      <c r="B8" s="133" t="s">
        <v>345</v>
      </c>
    </row>
    <row r="9" spans="1:2" ht="15.65" x14ac:dyDescent="0.3">
      <c r="A9" s="132">
        <v>44448</v>
      </c>
      <c r="B9" s="133" t="s">
        <v>346</v>
      </c>
    </row>
    <row r="10" spans="1:2" ht="15.65" x14ac:dyDescent="0.3">
      <c r="A10" s="132">
        <v>44467</v>
      </c>
      <c r="B10" s="133" t="s">
        <v>349</v>
      </c>
    </row>
    <row r="11" spans="1:2" ht="15.65" x14ac:dyDescent="0.3">
      <c r="A11" s="132">
        <v>44487</v>
      </c>
      <c r="B11" s="133" t="s">
        <v>350</v>
      </c>
    </row>
    <row r="12" spans="1:2" ht="15.65" x14ac:dyDescent="0.3">
      <c r="A12" s="132">
        <v>44490</v>
      </c>
      <c r="B12" s="133" t="s">
        <v>353</v>
      </c>
    </row>
    <row r="13" spans="1:2" ht="15.65" x14ac:dyDescent="0.3">
      <c r="A13" s="132">
        <v>44496</v>
      </c>
      <c r="B13" s="133" t="s">
        <v>354</v>
      </c>
    </row>
    <row r="14" spans="1:2" ht="15.65" x14ac:dyDescent="0.3">
      <c r="A14" s="132">
        <v>44526</v>
      </c>
      <c r="B14" s="133" t="s">
        <v>364</v>
      </c>
    </row>
    <row r="15" spans="1:2" ht="15.65" x14ac:dyDescent="0.3">
      <c r="A15" s="132">
        <v>44539</v>
      </c>
      <c r="B15" s="133" t="s">
        <v>368</v>
      </c>
    </row>
    <row r="16" spans="1:2" ht="15.85" customHeight="1" x14ac:dyDescent="0.3">
      <c r="A16" s="132">
        <v>44552</v>
      </c>
      <c r="B16" s="133" t="s">
        <v>372</v>
      </c>
    </row>
    <row r="17" spans="1:2" ht="15.65" x14ac:dyDescent="0.3">
      <c r="A17" s="132">
        <v>44557</v>
      </c>
      <c r="B17" s="133" t="s">
        <v>374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Закупок на 2021 год</vt:lpstr>
      <vt:lpstr>Перечень изменений</vt:lpstr>
      <vt:lpstr>'План Закупок на 2021 год'!Область_печати</vt:lpstr>
    </vt:vector>
  </TitlesOfParts>
  <Company>ОАО "Иркутскэнерго"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Таскаев Максим Андреевич</dc:creator>
  <cp:lastModifiedBy>Пользователь Windows</cp:lastModifiedBy>
  <cp:lastPrinted>2021-12-22T03:43:48Z</cp:lastPrinted>
  <dcterms:created xsi:type="dcterms:W3CDTF">2003-09-24T06:11:03Z</dcterms:created>
  <dcterms:modified xsi:type="dcterms:W3CDTF">2021-12-27T00:54:17Z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