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223-ФЗ\3 Документация\1 8-800\"/>
    </mc:Choice>
  </mc:AlternateContent>
  <bookViews>
    <workbookView xWindow="0" yWindow="0" windowWidth="28800" windowHeight="11400"/>
  </bookViews>
  <sheets>
    <sheet name="Лист1" sheetId="1" r:id="rId1"/>
  </sheets>
  <definedNames>
    <definedName name="_xlnm.Print_Area" localSheetId="0">Лист1!$A$2:$G$46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8" i="1" s="1"/>
  <c r="F15" i="1"/>
  <c r="F28" i="1" s="1"/>
  <c r="E27" i="1" l="1"/>
  <c r="F27" i="1" s="1"/>
  <c r="G27" i="1" s="1"/>
  <c r="E26" i="1"/>
  <c r="F26" i="1" s="1"/>
  <c r="G26" i="1" s="1"/>
  <c r="E25" i="1"/>
  <c r="F25" i="1" s="1"/>
  <c r="G25" i="1" s="1"/>
  <c r="E24" i="1"/>
  <c r="F24" i="1" s="1"/>
  <c r="G24" i="1" s="1"/>
  <c r="E23" i="1"/>
  <c r="F23" i="1" s="1"/>
  <c r="G23" i="1" s="1"/>
  <c r="E22" i="1"/>
  <c r="F22" i="1" s="1"/>
  <c r="G22" i="1" s="1"/>
  <c r="E21" i="1"/>
  <c r="F21" i="1" s="1"/>
  <c r="G21" i="1" s="1"/>
  <c r="D20" i="1"/>
  <c r="G20" i="1" l="1"/>
  <c r="F20" i="1"/>
</calcChain>
</file>

<file path=xl/sharedStrings.xml><?xml version="1.0" encoding="utf-8"?>
<sst xmlns="http://schemas.openxmlformats.org/spreadsheetml/2006/main" count="61" uniqueCount="50">
  <si>
    <t>№ п/п</t>
  </si>
  <si>
    <t>Единица тарификации</t>
  </si>
  <si>
    <t>МТС</t>
  </si>
  <si>
    <t>Мегафон</t>
  </si>
  <si>
    <t>Теле2</t>
  </si>
  <si>
    <t>1. Спецификация</t>
  </si>
  <si>
    <t>Наименование</t>
  </si>
  <si>
    <t>Значение</t>
  </si>
  <si>
    <t>Сроки оплаты</t>
  </si>
  <si>
    <t>(подпись)</t>
  </si>
  <si>
    <t>М.П.</t>
  </si>
  <si>
    <t xml:space="preserve"> / Ф.И.О., должность /</t>
  </si>
  <si>
    <t>Коммерческое предложение</t>
  </si>
  <si>
    <t>Приложение 1 к письму о подаче оферты</t>
  </si>
  <si>
    <t>от "___"_______________2023 г. №______</t>
  </si>
  <si>
    <t>3.2. Коммерческое предложение (форма 3)</t>
  </si>
  <si>
    <t>3.2.1. Форма Коммерческого предложения</t>
  </si>
  <si>
    <t>2. Прочие коммерческие условия оказания услуг</t>
  </si>
  <si>
    <t>Виды услуг</t>
  </si>
  <si>
    <t>Количество в месяц</t>
  </si>
  <si>
    <t>Тариф, руб. вкл НДС</t>
  </si>
  <si>
    <t>Стоимость за 1 мес. руб. с НДС</t>
  </si>
  <si>
    <t>Стоимость за 12 мес., руб. с НДС</t>
  </si>
  <si>
    <t>за 1 номер</t>
  </si>
  <si>
    <t xml:space="preserve">Абонентская плата за интеллектуальный номер (без категории) </t>
  </si>
  <si>
    <t>Периодические платежи (пофактовая тарификация)</t>
  </si>
  <si>
    <t>Соединения по направлениям инициации вызова на Интеллектуальный номер в коде доступа 800</t>
  </si>
  <si>
    <t>Тариф, руб./мин. вкл. НДС</t>
  </si>
  <si>
    <t>1</t>
  </si>
  <si>
    <t>От СПС Иркутской области, в том числе:</t>
  </si>
  <si>
    <t>руб./мин.</t>
  </si>
  <si>
    <t>-</t>
  </si>
  <si>
    <t>1.1</t>
  </si>
  <si>
    <t>1.2</t>
  </si>
  <si>
    <t>1.3</t>
  </si>
  <si>
    <t>1.4</t>
  </si>
  <si>
    <t>Билайн</t>
  </si>
  <si>
    <t>1.5</t>
  </si>
  <si>
    <t>Других операторов</t>
  </si>
  <si>
    <t>2</t>
  </si>
  <si>
    <t>От СФС г. Иркутска</t>
  </si>
  <si>
    <t>3</t>
  </si>
  <si>
    <t>От СФС остальных населенных пунктов Иркутской области</t>
  </si>
  <si>
    <t>Итого, стоимость руб. вкл. НДС</t>
  </si>
  <si>
    <t>«СФС» – Сеть фиксированной стационарной телефонной связи</t>
  </si>
  <si>
    <t>«СПС» – Сеть подвижной  сотовой связи</t>
  </si>
  <si>
    <r>
      <rPr>
        <b/>
        <sz val="12"/>
        <color rgb="FFC00000"/>
        <rFont val="Calibri"/>
        <family val="2"/>
        <charset val="204"/>
        <scheme val="minor"/>
      </rPr>
      <t>*</t>
    </r>
    <r>
      <rPr>
        <sz val="12"/>
        <color theme="1"/>
        <rFont val="Calibri"/>
        <family val="2"/>
        <charset val="204"/>
        <scheme val="minor"/>
      </rPr>
      <t xml:space="preserve"> Указанные объемы являются прогнозными. Фактические объемы будут определяться по фактическому количеству состоявшихся вызовов по каждому направлению вызова.</t>
    </r>
  </si>
  <si>
    <r>
      <t xml:space="preserve">Ежемесячный объем  трафика мин. </t>
    </r>
    <r>
      <rPr>
        <b/>
        <sz val="11"/>
        <color rgb="FFC00000"/>
        <rFont val="Times New Roman"/>
        <family val="1"/>
        <charset val="204"/>
      </rPr>
      <t>*</t>
    </r>
  </si>
  <si>
    <t>№ п.п.</t>
  </si>
  <si>
    <t>Ежемесячные фиксированные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</si>
</sst>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0" xfId="0" applyFont="1" applyBorder="1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/>
    </xf>
    <xf numFmtId="49" fontId="3" fillId="0" borderId="17" xfId="0" applyNumberFormat="1" applyFont="1" applyFill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18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3" fontId="4" fillId="0" borderId="0" xfId="0" applyNumberFormat="1" applyFont="1" applyBorder="1" applyAlignment="1"/>
    <xf numFmtId="3" fontId="10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wrapText="1"/>
    </xf>
    <xf numFmtId="4" fontId="11" fillId="0" borderId="0" xfId="0" applyNumberFormat="1" applyFont="1"/>
    <xf numFmtId="49" fontId="2" fillId="0" borderId="18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right" vertical="center"/>
    </xf>
    <xf numFmtId="4" fontId="3" fillId="0" borderId="1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vertical="top"/>
    </xf>
    <xf numFmtId="3" fontId="3" fillId="2" borderId="18" xfId="0" applyNumberFormat="1" applyFont="1" applyFill="1" applyBorder="1" applyAlignment="1">
      <alignment horizontal="right" vertical="center"/>
    </xf>
    <xf numFmtId="3" fontId="2" fillId="2" borderId="18" xfId="0" applyNumberFormat="1" applyFont="1" applyFill="1" applyBorder="1" applyAlignment="1">
      <alignment horizontal="right" vertical="center"/>
    </xf>
    <xf numFmtId="2" fontId="2" fillId="3" borderId="18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3" fontId="3" fillId="2" borderId="17" xfId="0" applyNumberFormat="1" applyFont="1" applyFill="1" applyBorder="1" applyAlignment="1">
      <alignment horizontal="right" vertical="center"/>
    </xf>
    <xf numFmtId="0" fontId="9" fillId="0" borderId="22" xfId="0" applyFont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21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3" fillId="2" borderId="16" xfId="0" applyNumberFormat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3" fillId="0" borderId="2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6"/>
  <sheetViews>
    <sheetView tabSelected="1" view="pageBreakPreview" zoomScale="120" zoomScaleNormal="100" zoomScaleSheetLayoutView="120" workbookViewId="0">
      <selection activeCell="F43" sqref="F43"/>
    </sheetView>
  </sheetViews>
  <sheetFormatPr defaultRowHeight="15" x14ac:dyDescent="0.25"/>
  <cols>
    <col min="1" max="1" width="5.85546875" customWidth="1"/>
    <col min="2" max="2" width="41.85546875" customWidth="1"/>
    <col min="3" max="3" width="14.5703125" bestFit="1" customWidth="1"/>
    <col min="4" max="4" width="17" customWidth="1"/>
    <col min="5" max="7" width="14.140625" customWidth="1"/>
  </cols>
  <sheetData>
    <row r="2" spans="1:7" ht="15.75" x14ac:dyDescent="0.25">
      <c r="A2" s="8" t="s">
        <v>15</v>
      </c>
    </row>
    <row r="3" spans="1:7" ht="15.75" x14ac:dyDescent="0.25">
      <c r="A3" s="8" t="s">
        <v>16</v>
      </c>
    </row>
    <row r="4" spans="1:7" ht="15.75" x14ac:dyDescent="0.25">
      <c r="A4" s="8"/>
    </row>
    <row r="5" spans="1:7" x14ac:dyDescent="0.25">
      <c r="E5" s="56" t="s">
        <v>13</v>
      </c>
    </row>
    <row r="6" spans="1:7" x14ac:dyDescent="0.25">
      <c r="E6" s="56" t="s">
        <v>14</v>
      </c>
    </row>
    <row r="7" spans="1:7" ht="15.75" x14ac:dyDescent="0.25">
      <c r="A7" s="8"/>
    </row>
    <row r="8" spans="1:7" ht="15.75" x14ac:dyDescent="0.25">
      <c r="A8" s="12" t="s">
        <v>12</v>
      </c>
      <c r="B8" s="12"/>
      <c r="C8" s="12"/>
      <c r="D8" s="12"/>
      <c r="E8" s="12"/>
      <c r="F8" s="12"/>
      <c r="G8" s="12"/>
    </row>
    <row r="10" spans="1:7" ht="15.75" x14ac:dyDescent="0.25">
      <c r="A10" s="13" t="s">
        <v>5</v>
      </c>
      <c r="B10" s="14"/>
      <c r="C10" s="14"/>
      <c r="D10" s="14"/>
      <c r="E10" s="14"/>
      <c r="F10" s="14"/>
    </row>
    <row r="11" spans="1:7" ht="16.5" thickBot="1" x14ac:dyDescent="0.3">
      <c r="A11" s="9"/>
      <c r="B11" s="10"/>
      <c r="C11" s="10"/>
      <c r="D11" s="10"/>
      <c r="E11" s="10"/>
      <c r="F11" s="10"/>
    </row>
    <row r="12" spans="1:7" ht="15.75" thickBot="1" x14ac:dyDescent="0.3">
      <c r="A12" s="43" t="s">
        <v>49</v>
      </c>
      <c r="B12" s="44"/>
      <c r="C12" s="44"/>
      <c r="D12" s="44"/>
      <c r="E12" s="44"/>
      <c r="F12" s="44"/>
      <c r="G12" s="45"/>
    </row>
    <row r="13" spans="1:7" s="63" customFormat="1" ht="43.5" thickBot="1" x14ac:dyDescent="0.3">
      <c r="A13" s="67" t="s">
        <v>0</v>
      </c>
      <c r="B13" s="32" t="s">
        <v>18</v>
      </c>
      <c r="C13" s="68" t="s">
        <v>1</v>
      </c>
      <c r="D13" s="48" t="s">
        <v>19</v>
      </c>
      <c r="E13" s="68" t="s">
        <v>20</v>
      </c>
      <c r="F13" s="68" t="s">
        <v>21</v>
      </c>
      <c r="G13" s="69" t="s">
        <v>22</v>
      </c>
    </row>
    <row r="14" spans="1:7" s="39" customFormat="1" ht="12" thickBot="1" x14ac:dyDescent="0.3">
      <c r="A14" s="50">
        <v>1</v>
      </c>
      <c r="B14" s="51">
        <v>2</v>
      </c>
      <c r="C14" s="51">
        <v>3</v>
      </c>
      <c r="D14" s="52">
        <v>4</v>
      </c>
      <c r="E14" s="51">
        <v>5</v>
      </c>
      <c r="F14" s="51">
        <v>6</v>
      </c>
      <c r="G14" s="58">
        <v>7</v>
      </c>
    </row>
    <row r="15" spans="1:7" s="65" customFormat="1" ht="33" customHeight="1" thickBot="1" x14ac:dyDescent="0.3">
      <c r="A15" s="78">
        <v>1</v>
      </c>
      <c r="B15" s="79" t="s">
        <v>24</v>
      </c>
      <c r="C15" s="64" t="s">
        <v>23</v>
      </c>
      <c r="D15" s="66">
        <v>1</v>
      </c>
      <c r="E15" s="80">
        <v>0</v>
      </c>
      <c r="F15" s="80">
        <f>D15*E15</f>
        <v>0</v>
      </c>
      <c r="G15" s="81">
        <f>F15*12</f>
        <v>0</v>
      </c>
    </row>
    <row r="16" spans="1:7" s="74" customFormat="1" ht="15.75" thickBot="1" x14ac:dyDescent="0.3">
      <c r="A16" s="70"/>
      <c r="B16" s="71"/>
      <c r="C16" s="72"/>
      <c r="D16" s="73"/>
      <c r="E16" s="70"/>
      <c r="F16" s="70"/>
      <c r="G16" s="70"/>
    </row>
    <row r="17" spans="1:7" ht="15.75" thickBot="1" x14ac:dyDescent="0.3">
      <c r="A17" s="75" t="s">
        <v>25</v>
      </c>
      <c r="B17" s="76"/>
      <c r="C17" s="76"/>
      <c r="D17" s="76"/>
      <c r="E17" s="76"/>
      <c r="F17" s="76"/>
      <c r="G17" s="77"/>
    </row>
    <row r="18" spans="1:7" s="36" customFormat="1" ht="51.75" customHeight="1" thickBot="1" x14ac:dyDescent="0.3">
      <c r="A18" s="46" t="s">
        <v>48</v>
      </c>
      <c r="B18" s="47" t="s">
        <v>26</v>
      </c>
      <c r="C18" s="47" t="s">
        <v>1</v>
      </c>
      <c r="D18" s="48" t="s">
        <v>47</v>
      </c>
      <c r="E18" s="47" t="s">
        <v>27</v>
      </c>
      <c r="F18" s="47" t="s">
        <v>21</v>
      </c>
      <c r="G18" s="57" t="s">
        <v>22</v>
      </c>
    </row>
    <row r="19" spans="1:7" s="39" customFormat="1" ht="12" thickBot="1" x14ac:dyDescent="0.3">
      <c r="A19" s="50">
        <v>1</v>
      </c>
      <c r="B19" s="51">
        <v>2</v>
      </c>
      <c r="C19" s="51">
        <v>3</v>
      </c>
      <c r="D19" s="52">
        <v>4</v>
      </c>
      <c r="E19" s="51">
        <v>5</v>
      </c>
      <c r="F19" s="51">
        <v>6</v>
      </c>
      <c r="G19" s="58">
        <v>7</v>
      </c>
    </row>
    <row r="20" spans="1:7" ht="28.5" x14ac:dyDescent="0.25">
      <c r="A20" s="17" t="s">
        <v>28</v>
      </c>
      <c r="B20" s="18" t="s">
        <v>29</v>
      </c>
      <c r="C20" s="33" t="s">
        <v>30</v>
      </c>
      <c r="D20" s="49">
        <f>D21+D22+D23+D24+D25</f>
        <v>660000</v>
      </c>
      <c r="E20" s="62" t="s">
        <v>31</v>
      </c>
      <c r="F20" s="29">
        <f>SUM(F21:F25)</f>
        <v>1742400</v>
      </c>
      <c r="G20" s="59">
        <f>SUM(G21:G25)</f>
        <v>20908800</v>
      </c>
    </row>
    <row r="21" spans="1:7" x14ac:dyDescent="0.25">
      <c r="A21" s="19" t="s">
        <v>32</v>
      </c>
      <c r="B21" s="28" t="s">
        <v>2</v>
      </c>
      <c r="C21" s="34" t="s">
        <v>30</v>
      </c>
      <c r="D21" s="41">
        <v>225000</v>
      </c>
      <c r="E21" s="42">
        <f>2.2*1.2</f>
        <v>2.64</v>
      </c>
      <c r="F21" s="30">
        <f t="shared" ref="F21:F27" si="0">D21*E21</f>
        <v>594000</v>
      </c>
      <c r="G21" s="60">
        <f t="shared" ref="G21:G27" si="1">F21*12</f>
        <v>7128000</v>
      </c>
    </row>
    <row r="22" spans="1:7" x14ac:dyDescent="0.25">
      <c r="A22" s="19" t="s">
        <v>33</v>
      </c>
      <c r="B22" s="28" t="s">
        <v>4</v>
      </c>
      <c r="C22" s="34" t="s">
        <v>30</v>
      </c>
      <c r="D22" s="41">
        <v>277500</v>
      </c>
      <c r="E22" s="42">
        <f t="shared" ref="E22:E27" si="2">2.2*1.2</f>
        <v>2.64</v>
      </c>
      <c r="F22" s="30">
        <f t="shared" si="0"/>
        <v>732600</v>
      </c>
      <c r="G22" s="60">
        <f t="shared" si="1"/>
        <v>8791200</v>
      </c>
    </row>
    <row r="23" spans="1:7" x14ac:dyDescent="0.25">
      <c r="A23" s="19" t="s">
        <v>34</v>
      </c>
      <c r="B23" s="28" t="s">
        <v>3</v>
      </c>
      <c r="C23" s="34" t="s">
        <v>30</v>
      </c>
      <c r="D23" s="41">
        <v>75000</v>
      </c>
      <c r="E23" s="42">
        <f t="shared" si="2"/>
        <v>2.64</v>
      </c>
      <c r="F23" s="30">
        <f t="shared" si="0"/>
        <v>198000</v>
      </c>
      <c r="G23" s="60">
        <f t="shared" si="1"/>
        <v>2376000</v>
      </c>
    </row>
    <row r="24" spans="1:7" x14ac:dyDescent="0.25">
      <c r="A24" s="19" t="s">
        <v>35</v>
      </c>
      <c r="B24" s="28" t="s">
        <v>36</v>
      </c>
      <c r="C24" s="34" t="s">
        <v>30</v>
      </c>
      <c r="D24" s="41">
        <v>75000</v>
      </c>
      <c r="E24" s="42">
        <f t="shared" si="2"/>
        <v>2.64</v>
      </c>
      <c r="F24" s="30">
        <f t="shared" si="0"/>
        <v>198000</v>
      </c>
      <c r="G24" s="60">
        <f t="shared" si="1"/>
        <v>2376000</v>
      </c>
    </row>
    <row r="25" spans="1:7" x14ac:dyDescent="0.25">
      <c r="A25" s="19" t="s">
        <v>37</v>
      </c>
      <c r="B25" s="28" t="s">
        <v>38</v>
      </c>
      <c r="C25" s="34" t="s">
        <v>30</v>
      </c>
      <c r="D25" s="41">
        <v>7500</v>
      </c>
      <c r="E25" s="42">
        <f t="shared" si="2"/>
        <v>2.64</v>
      </c>
      <c r="F25" s="30">
        <f t="shared" si="0"/>
        <v>19800</v>
      </c>
      <c r="G25" s="60">
        <f t="shared" si="1"/>
        <v>237600</v>
      </c>
    </row>
    <row r="26" spans="1:7" x14ac:dyDescent="0.25">
      <c r="A26" s="19" t="s">
        <v>39</v>
      </c>
      <c r="B26" s="20" t="s">
        <v>40</v>
      </c>
      <c r="C26" s="35" t="s">
        <v>30</v>
      </c>
      <c r="D26" s="40">
        <v>30000</v>
      </c>
      <c r="E26" s="42">
        <f t="shared" si="2"/>
        <v>2.64</v>
      </c>
      <c r="F26" s="31">
        <f t="shared" si="0"/>
        <v>79200</v>
      </c>
      <c r="G26" s="60">
        <f t="shared" si="1"/>
        <v>950400</v>
      </c>
    </row>
    <row r="27" spans="1:7" ht="29.25" thickBot="1" x14ac:dyDescent="0.3">
      <c r="A27" s="19" t="s">
        <v>41</v>
      </c>
      <c r="B27" s="20" t="s">
        <v>42</v>
      </c>
      <c r="C27" s="35" t="s">
        <v>30</v>
      </c>
      <c r="D27" s="40">
        <v>60000</v>
      </c>
      <c r="E27" s="42">
        <f t="shared" si="2"/>
        <v>2.64</v>
      </c>
      <c r="F27" s="31">
        <f t="shared" si="0"/>
        <v>158400</v>
      </c>
      <c r="G27" s="60">
        <f t="shared" si="1"/>
        <v>1900800</v>
      </c>
    </row>
    <row r="28" spans="1:7" ht="15.75" thickBot="1" x14ac:dyDescent="0.3">
      <c r="A28" s="53" t="s">
        <v>43</v>
      </c>
      <c r="B28" s="54"/>
      <c r="C28" s="54"/>
      <c r="D28" s="54"/>
      <c r="E28" s="54"/>
      <c r="F28" s="55">
        <f>F20+F26+F27+F15</f>
        <v>1980000</v>
      </c>
      <c r="G28" s="61">
        <f>G20+G26+G27+G15</f>
        <v>23760000</v>
      </c>
    </row>
    <row r="29" spans="1:7" ht="15.75" x14ac:dyDescent="0.25">
      <c r="A29" s="21"/>
      <c r="B29" s="22"/>
      <c r="C29" s="22"/>
      <c r="D29" s="22"/>
      <c r="E29" s="22"/>
      <c r="F29" s="23"/>
      <c r="G29" s="24"/>
    </row>
    <row r="30" spans="1:7" ht="15.75" x14ac:dyDescent="0.25">
      <c r="A30" s="25" t="s">
        <v>44</v>
      </c>
      <c r="B30" s="22"/>
      <c r="C30" s="22"/>
      <c r="D30" s="22"/>
      <c r="E30" s="22"/>
      <c r="F30" s="23"/>
      <c r="G30" s="24"/>
    </row>
    <row r="31" spans="1:7" ht="15.75" x14ac:dyDescent="0.25">
      <c r="A31" s="25" t="s">
        <v>45</v>
      </c>
      <c r="B31" s="22"/>
      <c r="C31" s="22"/>
      <c r="D31" s="22"/>
      <c r="E31" s="22"/>
      <c r="F31" s="23"/>
      <c r="G31" s="24"/>
    </row>
    <row r="33" spans="1:7" ht="31.5" customHeight="1" x14ac:dyDescent="0.25">
      <c r="A33" s="26" t="s">
        <v>46</v>
      </c>
      <c r="B33" s="26"/>
      <c r="C33" s="26"/>
      <c r="D33" s="26"/>
      <c r="E33" s="26"/>
      <c r="F33" s="26"/>
      <c r="G33" s="26"/>
    </row>
    <row r="34" spans="1:7" x14ac:dyDescent="0.25">
      <c r="G34" s="27"/>
    </row>
    <row r="35" spans="1:7" x14ac:dyDescent="0.25">
      <c r="E35" s="1"/>
    </row>
    <row r="36" spans="1:7" ht="15.75" x14ac:dyDescent="0.25">
      <c r="A36" s="13" t="s">
        <v>17</v>
      </c>
      <c r="B36" s="14"/>
      <c r="C36" s="14"/>
      <c r="D36" s="14"/>
      <c r="E36" s="14"/>
      <c r="F36" s="14"/>
    </row>
    <row r="37" spans="1:7" ht="15.75" thickBot="1" x14ac:dyDescent="0.3"/>
    <row r="38" spans="1:7" ht="29.25" thickBot="1" x14ac:dyDescent="0.3">
      <c r="A38" s="2" t="s">
        <v>0</v>
      </c>
      <c r="B38" s="3" t="s">
        <v>6</v>
      </c>
      <c r="C38" s="15" t="s">
        <v>7</v>
      </c>
      <c r="D38" s="16"/>
      <c r="E38" s="16"/>
      <c r="F38" s="16"/>
      <c r="G38" s="16"/>
    </row>
    <row r="39" spans="1:7" ht="29.25" customHeight="1" thickBot="1" x14ac:dyDescent="0.3">
      <c r="A39" s="4">
        <v>1</v>
      </c>
      <c r="B39" s="5" t="s">
        <v>8</v>
      </c>
      <c r="C39" s="37"/>
      <c r="D39" s="38"/>
      <c r="E39" s="38"/>
      <c r="F39" s="38"/>
      <c r="G39" s="38"/>
    </row>
    <row r="43" spans="1:7" ht="15.75" thickBot="1" x14ac:dyDescent="0.3">
      <c r="B43" s="6"/>
      <c r="C43" s="6"/>
      <c r="D43" s="7" t="s">
        <v>11</v>
      </c>
    </row>
    <row r="44" spans="1:7" x14ac:dyDescent="0.25">
      <c r="B44" s="11" t="s">
        <v>9</v>
      </c>
      <c r="C44" s="11"/>
      <c r="D44" s="7"/>
    </row>
    <row r="45" spans="1:7" x14ac:dyDescent="0.25">
      <c r="B45" s="7"/>
      <c r="C45" s="7"/>
      <c r="D45" s="7"/>
    </row>
    <row r="46" spans="1:7" x14ac:dyDescent="0.25">
      <c r="B46" s="7" t="s">
        <v>10</v>
      </c>
      <c r="C46" s="7"/>
      <c r="D46" s="7"/>
    </row>
  </sheetData>
  <mergeCells count="10">
    <mergeCell ref="A17:G17"/>
    <mergeCell ref="A28:E28"/>
    <mergeCell ref="A12:G12"/>
    <mergeCell ref="C39:G39"/>
    <mergeCell ref="C38:G38"/>
    <mergeCell ref="A33:G33"/>
    <mergeCell ref="A8:G8"/>
    <mergeCell ref="A10:F10"/>
    <mergeCell ref="B44:C44"/>
    <mergeCell ref="A36:F3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2023-05-25T07:57:05Z</cp:lastPrinted>
  <dcterms:created xsi:type="dcterms:W3CDTF">2023-05-02T03:20:23Z</dcterms:created>
  <dcterms:modified xsi:type="dcterms:W3CDTF">2023-10-06T03:09:20Z</dcterms:modified>
</cp:coreProperties>
</file>