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223-ФЗ\3 Документация\1 Рассылки\"/>
    </mc:Choice>
  </mc:AlternateContent>
  <bookViews>
    <workbookView xWindow="0" yWindow="0" windowWidth="28800" windowHeight="11400"/>
  </bookViews>
  <sheets>
    <sheet name="Лист1" sheetId="1" r:id="rId1"/>
  </sheets>
  <definedNames>
    <definedName name="_xlnm.Print_Area" localSheetId="0">Лист1!$A$4:$H$74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0" i="1" l="1"/>
  <c r="H22" i="1" l="1"/>
  <c r="H54" i="1"/>
  <c r="H43" i="1"/>
  <c r="H52" i="1"/>
  <c r="H49" i="1" l="1"/>
  <c r="H59" i="1"/>
  <c r="H58" i="1"/>
  <c r="H57" i="1"/>
  <c r="H56" i="1"/>
  <c r="H55" i="1"/>
  <c r="H48" i="1"/>
  <c r="H47" i="1"/>
  <c r="H44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1" i="1"/>
  <c r="H20" i="1"/>
  <c r="H19" i="1"/>
  <c r="H18" i="1"/>
  <c r="H17" i="1"/>
  <c r="H16" i="1"/>
  <c r="H15" i="1"/>
  <c r="H14" i="1"/>
  <c r="H61" i="1" l="1"/>
</calcChain>
</file>

<file path=xl/sharedStrings.xml><?xml version="1.0" encoding="utf-8"?>
<sst xmlns="http://schemas.openxmlformats.org/spreadsheetml/2006/main" count="122" uniqueCount="67">
  <si>
    <t>№ п/п</t>
  </si>
  <si>
    <t>Единица тарификации</t>
  </si>
  <si>
    <t>Авторизационное</t>
  </si>
  <si>
    <t>Одно сообщение</t>
  </si>
  <si>
    <t>Сервисное (шаблонированное)</t>
  </si>
  <si>
    <t>Нешаблонированное (Рекламное)</t>
  </si>
  <si>
    <t>Информационное</t>
  </si>
  <si>
    <t>SMS-сообщение на сеть Теле2</t>
  </si>
  <si>
    <t>Идентификационное</t>
  </si>
  <si>
    <t>SMS-сообщение на сети прочих операторов РФ</t>
  </si>
  <si>
    <t>Viber-cообщение</t>
  </si>
  <si>
    <t>Нешабланируемое</t>
  </si>
  <si>
    <t>Прогнозное Количество сообщений в отчетном периоде</t>
  </si>
  <si>
    <t>от 100 001 до 500 000</t>
  </si>
  <si>
    <t>от 50 001 до 100 000</t>
  </si>
  <si>
    <t>от 1 до 500 000</t>
  </si>
  <si>
    <t>Категория сообщения</t>
  </si>
  <si>
    <t>от 500 000 до 1 000 000</t>
  </si>
  <si>
    <t xml:space="preserve">пофактовая </t>
  </si>
  <si>
    <t>от 1 до 100 000</t>
  </si>
  <si>
    <t>от 1 до 50 000</t>
  </si>
  <si>
    <t>Тип тарификации/Шаги тарификации</t>
  </si>
  <si>
    <t>МТС</t>
  </si>
  <si>
    <t>Мегафон</t>
  </si>
  <si>
    <t>Вымпелком</t>
  </si>
  <si>
    <t>Теле2</t>
  </si>
  <si>
    <t>Ростелеком</t>
  </si>
  <si>
    <t>Прочие операторы</t>
  </si>
  <si>
    <t>Один сервисный номер</t>
  </si>
  <si>
    <t>Одна учетная запись</t>
  </si>
  <si>
    <t>Наименование услуги</t>
  </si>
  <si>
    <t>Тип тарификации</t>
  </si>
  <si>
    <t>Прогнозное Количество услуг в отчетном периоде</t>
  </si>
  <si>
    <t>ежемесячно</t>
  </si>
  <si>
    <t>Итоговая стоимость за отчетный период, руб. вкл. НДС</t>
  </si>
  <si>
    <t>Итоговая стоимость за 12 мес., руб. вкл. НДС</t>
  </si>
  <si>
    <t>Направление или канал отправки сообщений</t>
  </si>
  <si>
    <r>
      <t>SMS-сообщение</t>
    </r>
    <r>
      <rPr>
        <vertAlign val="superscript"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 на сеть МТС</t>
    </r>
  </si>
  <si>
    <t>SMS-сообщение на сеть Мегафон</t>
  </si>
  <si>
    <r>
      <t>SMS-сообщение</t>
    </r>
    <r>
      <rPr>
        <vertAlign val="superscript"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на сеть Вымпелком</t>
    </r>
  </si>
  <si>
    <t>SMS-сообщение на сеть Ростелеком</t>
  </si>
  <si>
    <t>Входящие SMS</t>
  </si>
  <si>
    <t>Стоимость услуги, руб. вкл. НДС</t>
  </si>
  <si>
    <t>SMS-рассылки</t>
  </si>
  <si>
    <t>Viber-рассылки</t>
  </si>
  <si>
    <t>Минимальный ежемесячный платеж при отправке Viber-сообщений (с  каждой учетной записи Viber)</t>
  </si>
  <si>
    <t>Фиксированные платежи (ежемесячная абонентская плата): список всех обязательных фиксированных платежей за отчетный период.</t>
  </si>
  <si>
    <t>Стоимость за ед., руб. вкл. НДС</t>
  </si>
  <si>
    <t>1. Спецификация</t>
  </si>
  <si>
    <t>1. Прочие коммерческие условия оказания услуг</t>
  </si>
  <si>
    <t>Наименование</t>
  </si>
  <si>
    <t>Значение</t>
  </si>
  <si>
    <t>Сроки оплаты</t>
  </si>
  <si>
    <t>В течение ___ календарных дней с даты выставления счета по факту оказанных услуг.</t>
  </si>
  <si>
    <t>(подпись)</t>
  </si>
  <si>
    <t>М.П.</t>
  </si>
  <si>
    <t xml:space="preserve"> / Ф.И.О., должность /</t>
  </si>
  <si>
    <t>Коммерческое предложение</t>
  </si>
  <si>
    <t>Приложение 1 к письму о подаче оферты</t>
  </si>
  <si>
    <t>от "___"_______________2023 г. №______</t>
  </si>
  <si>
    <t>3.2. Коммерческое предложение (форма 3)</t>
  </si>
  <si>
    <t>3.2.1. Форма Коммерческого предложения</t>
  </si>
  <si>
    <t xml:space="preserve"> Абонентская плата за обслуживание Канала*, руб./мес.</t>
  </si>
  <si>
    <r>
      <rPr>
        <b/>
        <sz val="8"/>
        <color theme="1"/>
        <rFont val="Calibri"/>
        <family val="2"/>
        <charset val="204"/>
        <scheme val="minor"/>
      </rPr>
      <t>Примечание:</t>
    </r>
    <r>
      <rPr>
        <sz val="8"/>
        <color theme="1"/>
        <rFont val="Calibri"/>
        <family val="2"/>
        <charset val="204"/>
        <scheme val="minor"/>
      </rPr>
      <t xml:space="preserve"> Канал - связующее звено, отвечающее определенным параметрам и спецификациям, указанным в Приложении № 1 к проекту Договора, используемое для предоставления Абоненту возможности приема и передачи информации посредством Сообщений.</t>
    </r>
  </si>
  <si>
    <t>шт.</t>
  </si>
  <si>
    <t>Входящее</t>
  </si>
  <si>
    <t xml:space="preserve">Абонентская плата за  Сервисные номера (подписи отправителя для SMS-рассылок) зарегистрированные у операторов, руб./мес. вкл. НДС,  в том числе по операторам: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</si>
</sst>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3" fillId="0" borderId="12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3" fontId="3" fillId="0" borderId="15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35" xfId="0" applyBorder="1" applyAlignment="1">
      <alignment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4" fontId="5" fillId="2" borderId="35" xfId="0" applyNumberFormat="1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39" xfId="0" applyBorder="1" applyAlignment="1">
      <alignment horizontal="center" vertical="center" wrapText="1"/>
    </xf>
    <xf numFmtId="0" fontId="3" fillId="0" borderId="42" xfId="0" applyFont="1" applyBorder="1" applyAlignment="1">
      <alignment vertical="center" wrapText="1"/>
    </xf>
    <xf numFmtId="3" fontId="3" fillId="0" borderId="41" xfId="0" applyNumberFormat="1" applyFont="1" applyFill="1" applyBorder="1" applyAlignment="1">
      <alignment horizontal="center" vertical="center" wrapText="1"/>
    </xf>
    <xf numFmtId="4" fontId="5" fillId="2" borderId="27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5" fillId="2" borderId="43" xfId="0" applyNumberFormat="1" applyFont="1" applyFill="1" applyBorder="1" applyAlignment="1">
      <alignment horizontal="center" vertical="center" wrapText="1"/>
    </xf>
    <xf numFmtId="0" fontId="8" fillId="0" borderId="30" xfId="0" applyFont="1" applyBorder="1"/>
    <xf numFmtId="4" fontId="0" fillId="0" borderId="31" xfId="0" applyNumberFormat="1" applyFont="1" applyBorder="1"/>
    <xf numFmtId="0" fontId="2" fillId="0" borderId="6" xfId="0" applyFont="1" applyBorder="1" applyAlignment="1">
      <alignment horizontal="center" vertical="center" wrapText="1"/>
    </xf>
    <xf numFmtId="4" fontId="9" fillId="2" borderId="22" xfId="0" applyNumberFormat="1" applyFont="1" applyFill="1" applyBorder="1" applyAlignment="1">
      <alignment horizontal="center" vertical="center" wrapText="1"/>
    </xf>
    <xf numFmtId="4" fontId="10" fillId="0" borderId="23" xfId="0" applyNumberFormat="1" applyFont="1" applyBorder="1"/>
    <xf numFmtId="4" fontId="9" fillId="2" borderId="20" xfId="0" applyNumberFormat="1" applyFont="1" applyFill="1" applyBorder="1" applyAlignment="1">
      <alignment horizontal="center" vertical="center" wrapText="1"/>
    </xf>
    <xf numFmtId="4" fontId="10" fillId="0" borderId="21" xfId="0" applyNumberFormat="1" applyFont="1" applyBorder="1"/>
    <xf numFmtId="4" fontId="9" fillId="2" borderId="37" xfId="0" applyNumberFormat="1" applyFont="1" applyFill="1" applyBorder="1" applyAlignment="1">
      <alignment horizontal="center" vertical="center" wrapText="1"/>
    </xf>
    <xf numFmtId="4" fontId="10" fillId="0" borderId="39" xfId="0" applyNumberFormat="1" applyFont="1" applyBorder="1"/>
    <xf numFmtId="4" fontId="10" fillId="0" borderId="36" xfId="0" applyNumberFormat="1" applyFont="1" applyBorder="1"/>
    <xf numFmtId="4" fontId="10" fillId="0" borderId="36" xfId="0" applyNumberFormat="1" applyFont="1" applyBorder="1" applyAlignment="1">
      <alignment vertical="center"/>
    </xf>
    <xf numFmtId="4" fontId="8" fillId="2" borderId="31" xfId="0" applyNumberFormat="1" applyFont="1" applyFill="1" applyBorder="1" applyAlignment="1">
      <alignment vertical="center"/>
    </xf>
    <xf numFmtId="0" fontId="1" fillId="3" borderId="6" xfId="0" applyFont="1" applyFill="1" applyBorder="1" applyAlignment="1">
      <alignment horizontal="center"/>
    </xf>
    <xf numFmtId="0" fontId="0" fillId="3" borderId="6" xfId="0" applyFill="1" applyBorder="1"/>
    <xf numFmtId="0" fontId="3" fillId="3" borderId="1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0" fillId="0" borderId="40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4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3" xfId="0" applyFont="1" applyBorder="1"/>
    <xf numFmtId="0" fontId="3" fillId="0" borderId="0" xfId="0" applyFont="1"/>
    <xf numFmtId="0" fontId="13" fillId="0" borderId="0" xfId="0" applyFont="1"/>
    <xf numFmtId="0" fontId="2" fillId="0" borderId="6" xfId="0" applyFont="1" applyBorder="1" applyAlignment="1">
      <alignment horizontal="center" vertical="center" wrapText="1"/>
    </xf>
    <xf numFmtId="4" fontId="10" fillId="0" borderId="46" xfId="0" applyNumberFormat="1" applyFont="1" applyBorder="1"/>
    <xf numFmtId="0" fontId="0" fillId="0" borderId="47" xfId="0" applyBorder="1" applyAlignment="1">
      <alignment vertical="center"/>
    </xf>
    <xf numFmtId="0" fontId="0" fillId="0" borderId="44" xfId="0" applyBorder="1" applyAlignment="1">
      <alignment horizontal="center" vertical="center"/>
    </xf>
    <xf numFmtId="4" fontId="5" fillId="2" borderId="48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9" xfId="0" applyBorder="1" applyAlignment="1"/>
    <xf numFmtId="0" fontId="0" fillId="0" borderId="7" xfId="0" applyBorder="1" applyAlignment="1"/>
    <xf numFmtId="0" fontId="0" fillId="0" borderId="3" xfId="0" applyBorder="1" applyAlignme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3" fillId="0" borderId="8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7" fillId="0" borderId="22" xfId="0" applyFont="1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7" fillId="0" borderId="37" xfId="0" applyFont="1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7" fillId="0" borderId="20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wrapText="1"/>
    </xf>
    <xf numFmtId="0" fontId="3" fillId="3" borderId="31" xfId="0" applyFont="1" applyFill="1" applyBorder="1" applyAlignment="1">
      <alignment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/>
    </xf>
    <xf numFmtId="0" fontId="0" fillId="0" borderId="34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4"/>
  <sheetViews>
    <sheetView tabSelected="1" view="pageBreakPreview" zoomScale="120" zoomScaleNormal="100" zoomScaleSheetLayoutView="120" workbookViewId="0">
      <selection activeCell="H55" sqref="H55"/>
    </sheetView>
  </sheetViews>
  <sheetFormatPr defaultRowHeight="15" x14ac:dyDescent="0.25"/>
  <cols>
    <col min="1" max="1" width="5.85546875" customWidth="1"/>
    <col min="2" max="2" width="23" customWidth="1"/>
    <col min="3" max="3" width="22.28515625" customWidth="1"/>
    <col min="4" max="4" width="21.85546875" customWidth="1"/>
    <col min="5" max="5" width="16" customWidth="1"/>
    <col min="6" max="6" width="13" customWidth="1"/>
    <col min="7" max="7" width="13.85546875" customWidth="1"/>
    <col min="8" max="8" width="14.28515625" customWidth="1"/>
  </cols>
  <sheetData>
    <row r="2" spans="1:8" ht="15.75" x14ac:dyDescent="0.25">
      <c r="A2" s="66" t="s">
        <v>60</v>
      </c>
    </row>
    <row r="3" spans="1:8" ht="15.75" x14ac:dyDescent="0.25">
      <c r="A3" s="66" t="s">
        <v>61</v>
      </c>
    </row>
    <row r="4" spans="1:8" ht="15.75" x14ac:dyDescent="0.25">
      <c r="A4" s="66"/>
    </row>
    <row r="5" spans="1:8" ht="15.75" x14ac:dyDescent="0.25">
      <c r="A5" s="66" t="s">
        <v>58</v>
      </c>
    </row>
    <row r="6" spans="1:8" ht="15.75" x14ac:dyDescent="0.25">
      <c r="A6" s="66" t="s">
        <v>59</v>
      </c>
    </row>
    <row r="7" spans="1:8" ht="15.75" x14ac:dyDescent="0.25">
      <c r="A7" s="88" t="s">
        <v>57</v>
      </c>
      <c r="B7" s="88"/>
      <c r="C7" s="88"/>
      <c r="D7" s="88"/>
      <c r="E7" s="88"/>
      <c r="F7" s="88"/>
      <c r="G7" s="88"/>
      <c r="H7" s="88"/>
    </row>
    <row r="9" spans="1:8" ht="15.75" x14ac:dyDescent="0.25">
      <c r="A9" s="89" t="s">
        <v>48</v>
      </c>
      <c r="B9" s="90"/>
      <c r="C9" s="90"/>
      <c r="D9" s="90"/>
      <c r="E9" s="90"/>
      <c r="F9" s="90"/>
    </row>
    <row r="10" spans="1:8" ht="15.75" thickBot="1" x14ac:dyDescent="0.3"/>
    <row r="11" spans="1:8" ht="21" customHeight="1" thickBot="1" x14ac:dyDescent="0.35">
      <c r="A11" s="55"/>
      <c r="B11" s="120" t="s">
        <v>43</v>
      </c>
      <c r="C11" s="121"/>
      <c r="D11" s="121"/>
      <c r="E11" s="121"/>
      <c r="F11" s="121"/>
      <c r="G11" s="105"/>
      <c r="H11" s="106"/>
    </row>
    <row r="12" spans="1:8" ht="73.5" customHeight="1" thickBot="1" x14ac:dyDescent="0.3">
      <c r="A12" s="1" t="s">
        <v>0</v>
      </c>
      <c r="B12" s="1" t="s">
        <v>36</v>
      </c>
      <c r="C12" s="1" t="s">
        <v>16</v>
      </c>
      <c r="D12" s="15" t="s">
        <v>21</v>
      </c>
      <c r="E12" s="15" t="s">
        <v>12</v>
      </c>
      <c r="F12" s="45" t="s">
        <v>1</v>
      </c>
      <c r="G12" s="41" t="s">
        <v>47</v>
      </c>
      <c r="H12" s="25" t="s">
        <v>42</v>
      </c>
    </row>
    <row r="13" spans="1:8" ht="13.5" customHeight="1" thickBot="1" x14ac:dyDescent="0.3">
      <c r="A13" s="26">
        <v>1</v>
      </c>
      <c r="B13" s="26">
        <v>2</v>
      </c>
      <c r="C13" s="26">
        <v>3</v>
      </c>
      <c r="D13" s="27">
        <v>4</v>
      </c>
      <c r="E13" s="27">
        <v>5</v>
      </c>
      <c r="F13" s="29">
        <v>6</v>
      </c>
      <c r="G13" s="28">
        <v>7</v>
      </c>
      <c r="H13" s="28">
        <v>8</v>
      </c>
    </row>
    <row r="14" spans="1:8" ht="25.5" customHeight="1" thickBot="1" x14ac:dyDescent="0.3">
      <c r="A14" s="17">
        <v>1</v>
      </c>
      <c r="B14" s="100" t="s">
        <v>7</v>
      </c>
      <c r="C14" s="100" t="s">
        <v>8</v>
      </c>
      <c r="D14" s="10" t="s">
        <v>19</v>
      </c>
      <c r="E14" s="6">
        <v>15000</v>
      </c>
      <c r="F14" s="75" t="s">
        <v>3</v>
      </c>
      <c r="G14" s="48">
        <v>1.84</v>
      </c>
      <c r="H14" s="49">
        <f t="shared" ref="H14:H44" si="0">G14*E14</f>
        <v>27600</v>
      </c>
    </row>
    <row r="15" spans="1:8" ht="25.5" customHeight="1" thickBot="1" x14ac:dyDescent="0.3">
      <c r="A15" s="2">
        <v>2</v>
      </c>
      <c r="B15" s="101"/>
      <c r="C15" s="102"/>
      <c r="D15" s="11" t="s">
        <v>13</v>
      </c>
      <c r="E15" s="14">
        <v>0</v>
      </c>
      <c r="F15" s="76"/>
      <c r="G15" s="46">
        <v>1.76</v>
      </c>
      <c r="H15" s="47">
        <f t="shared" si="0"/>
        <v>0</v>
      </c>
    </row>
    <row r="16" spans="1:8" ht="34.5" customHeight="1" thickBot="1" x14ac:dyDescent="0.3">
      <c r="A16" s="2">
        <v>3</v>
      </c>
      <c r="B16" s="101"/>
      <c r="C16" s="100" t="s">
        <v>5</v>
      </c>
      <c r="D16" s="10" t="s">
        <v>19</v>
      </c>
      <c r="E16" s="6">
        <v>0</v>
      </c>
      <c r="F16" s="76"/>
      <c r="G16" s="46">
        <v>3.26</v>
      </c>
      <c r="H16" s="47">
        <f t="shared" si="0"/>
        <v>0</v>
      </c>
    </row>
    <row r="17" spans="1:8" ht="34.5" customHeight="1" thickBot="1" x14ac:dyDescent="0.3">
      <c r="A17" s="2">
        <v>4</v>
      </c>
      <c r="B17" s="101"/>
      <c r="C17" s="101"/>
      <c r="D17" s="12" t="s">
        <v>13</v>
      </c>
      <c r="E17" s="7">
        <v>500000</v>
      </c>
      <c r="F17" s="76"/>
      <c r="G17" s="46">
        <v>3.23</v>
      </c>
      <c r="H17" s="47">
        <f t="shared" si="0"/>
        <v>1615000</v>
      </c>
    </row>
    <row r="18" spans="1:8" ht="34.5" customHeight="1" thickBot="1" x14ac:dyDescent="0.3">
      <c r="A18" s="2">
        <v>5</v>
      </c>
      <c r="B18" s="102"/>
      <c r="C18" s="102"/>
      <c r="D18" s="13" t="s">
        <v>17</v>
      </c>
      <c r="E18" s="8">
        <v>0</v>
      </c>
      <c r="F18" s="76"/>
      <c r="G18" s="46">
        <v>3.19</v>
      </c>
      <c r="H18" s="47">
        <f t="shared" si="0"/>
        <v>0</v>
      </c>
    </row>
    <row r="19" spans="1:8" ht="19.5" customHeight="1" thickBot="1" x14ac:dyDescent="0.3">
      <c r="A19" s="2">
        <v>6</v>
      </c>
      <c r="B19" s="100" t="s">
        <v>37</v>
      </c>
      <c r="C19" s="100" t="s">
        <v>2</v>
      </c>
      <c r="D19" s="10" t="s">
        <v>19</v>
      </c>
      <c r="E19" s="6">
        <v>10000</v>
      </c>
      <c r="F19" s="76"/>
      <c r="G19" s="46">
        <v>1.55</v>
      </c>
      <c r="H19" s="47">
        <f t="shared" si="0"/>
        <v>15500</v>
      </c>
    </row>
    <row r="20" spans="1:8" ht="19.5" customHeight="1" thickBot="1" x14ac:dyDescent="0.3">
      <c r="A20" s="2">
        <v>7</v>
      </c>
      <c r="B20" s="101"/>
      <c r="C20" s="102"/>
      <c r="D20" s="13" t="s">
        <v>13</v>
      </c>
      <c r="E20" s="8">
        <v>0</v>
      </c>
      <c r="F20" s="76"/>
      <c r="G20" s="46">
        <v>1.5</v>
      </c>
      <c r="H20" s="47">
        <f t="shared" si="0"/>
        <v>0</v>
      </c>
    </row>
    <row r="21" spans="1:8" ht="30" customHeight="1" thickBot="1" x14ac:dyDescent="0.3">
      <c r="A21" s="2">
        <v>8</v>
      </c>
      <c r="B21" s="101"/>
      <c r="C21" s="100" t="s">
        <v>4</v>
      </c>
      <c r="D21" s="10" t="s">
        <v>19</v>
      </c>
      <c r="E21" s="6">
        <v>100000</v>
      </c>
      <c r="F21" s="76"/>
      <c r="G21" s="46">
        <v>1.7</v>
      </c>
      <c r="H21" s="47">
        <f t="shared" si="0"/>
        <v>170000</v>
      </c>
    </row>
    <row r="22" spans="1:8" ht="30" customHeight="1" thickBot="1" x14ac:dyDescent="0.3">
      <c r="A22" s="2">
        <v>9</v>
      </c>
      <c r="B22" s="101"/>
      <c r="C22" s="102"/>
      <c r="D22" s="13" t="s">
        <v>13</v>
      </c>
      <c r="E22" s="8">
        <v>60000</v>
      </c>
      <c r="F22" s="76"/>
      <c r="G22" s="46">
        <v>1.65</v>
      </c>
      <c r="H22" s="47">
        <f t="shared" si="0"/>
        <v>99000</v>
      </c>
    </row>
    <row r="23" spans="1:8" ht="30.75" customHeight="1" thickBot="1" x14ac:dyDescent="0.3">
      <c r="A23" s="2">
        <v>10</v>
      </c>
      <c r="B23" s="101"/>
      <c r="C23" s="100" t="s">
        <v>5</v>
      </c>
      <c r="D23" s="10" t="s">
        <v>19</v>
      </c>
      <c r="E23" s="6">
        <v>10000</v>
      </c>
      <c r="F23" s="76"/>
      <c r="G23" s="46">
        <v>2.65</v>
      </c>
      <c r="H23" s="47">
        <f t="shared" si="0"/>
        <v>26500</v>
      </c>
    </row>
    <row r="24" spans="1:8" ht="30.75" customHeight="1" thickBot="1" x14ac:dyDescent="0.3">
      <c r="A24" s="2">
        <v>11</v>
      </c>
      <c r="B24" s="102"/>
      <c r="C24" s="102"/>
      <c r="D24" s="13" t="s">
        <v>13</v>
      </c>
      <c r="E24" s="8">
        <v>0</v>
      </c>
      <c r="F24" s="76"/>
      <c r="G24" s="46">
        <v>2.6</v>
      </c>
      <c r="H24" s="47">
        <f t="shared" si="0"/>
        <v>0</v>
      </c>
    </row>
    <row r="25" spans="1:8" ht="20.25" customHeight="1" thickBot="1" x14ac:dyDescent="0.3">
      <c r="A25" s="2">
        <v>12</v>
      </c>
      <c r="B25" s="100" t="s">
        <v>38</v>
      </c>
      <c r="C25" s="100" t="s">
        <v>2</v>
      </c>
      <c r="D25" s="10" t="s">
        <v>19</v>
      </c>
      <c r="E25" s="6">
        <v>10000</v>
      </c>
      <c r="F25" s="76"/>
      <c r="G25" s="46">
        <v>2.17</v>
      </c>
      <c r="H25" s="47">
        <f t="shared" si="0"/>
        <v>21700</v>
      </c>
    </row>
    <row r="26" spans="1:8" ht="20.25" customHeight="1" thickBot="1" x14ac:dyDescent="0.3">
      <c r="A26" s="2">
        <v>13</v>
      </c>
      <c r="B26" s="101"/>
      <c r="C26" s="102"/>
      <c r="D26" s="13" t="s">
        <v>13</v>
      </c>
      <c r="E26" s="8">
        <v>0</v>
      </c>
      <c r="F26" s="76"/>
      <c r="G26" s="46">
        <v>2.09</v>
      </c>
      <c r="H26" s="47">
        <f t="shared" si="0"/>
        <v>0</v>
      </c>
    </row>
    <row r="27" spans="1:8" ht="21.75" customHeight="1" thickBot="1" x14ac:dyDescent="0.3">
      <c r="A27" s="2">
        <v>14</v>
      </c>
      <c r="B27" s="101"/>
      <c r="C27" s="100" t="s">
        <v>6</v>
      </c>
      <c r="D27" s="10" t="s">
        <v>19</v>
      </c>
      <c r="E27" s="6">
        <v>100000</v>
      </c>
      <c r="F27" s="76"/>
      <c r="G27" s="46">
        <v>2.8</v>
      </c>
      <c r="H27" s="47">
        <f t="shared" si="0"/>
        <v>280000</v>
      </c>
    </row>
    <row r="28" spans="1:8" ht="21.75" customHeight="1" thickBot="1" x14ac:dyDescent="0.3">
      <c r="A28" s="2">
        <v>14</v>
      </c>
      <c r="B28" s="101"/>
      <c r="C28" s="102"/>
      <c r="D28" s="13" t="s">
        <v>13</v>
      </c>
      <c r="E28" s="8">
        <v>20000</v>
      </c>
      <c r="F28" s="76"/>
      <c r="G28" s="46">
        <v>2.7</v>
      </c>
      <c r="H28" s="47">
        <f t="shared" si="0"/>
        <v>54000</v>
      </c>
    </row>
    <row r="29" spans="1:8" ht="30.75" customHeight="1" thickBot="1" x14ac:dyDescent="0.3">
      <c r="A29" s="2">
        <v>16</v>
      </c>
      <c r="B29" s="101"/>
      <c r="C29" s="100" t="s">
        <v>5</v>
      </c>
      <c r="D29" s="10" t="s">
        <v>19</v>
      </c>
      <c r="E29" s="6">
        <v>10000</v>
      </c>
      <c r="F29" s="76"/>
      <c r="G29" s="46">
        <v>3.59</v>
      </c>
      <c r="H29" s="47">
        <f t="shared" si="0"/>
        <v>35900</v>
      </c>
    </row>
    <row r="30" spans="1:8" ht="30.75" customHeight="1" thickBot="1" x14ac:dyDescent="0.3">
      <c r="A30" s="2">
        <v>17</v>
      </c>
      <c r="B30" s="102"/>
      <c r="C30" s="102"/>
      <c r="D30" s="13" t="s">
        <v>13</v>
      </c>
      <c r="E30" s="8">
        <v>0</v>
      </c>
      <c r="F30" s="76"/>
      <c r="G30" s="46">
        <v>3.31</v>
      </c>
      <c r="H30" s="47">
        <f t="shared" si="0"/>
        <v>0</v>
      </c>
    </row>
    <row r="31" spans="1:8" ht="27" customHeight="1" thickBot="1" x14ac:dyDescent="0.3">
      <c r="A31" s="2">
        <v>18</v>
      </c>
      <c r="B31" s="100" t="s">
        <v>39</v>
      </c>
      <c r="C31" s="100" t="s">
        <v>4</v>
      </c>
      <c r="D31" s="10" t="s">
        <v>20</v>
      </c>
      <c r="E31" s="6">
        <v>50000</v>
      </c>
      <c r="F31" s="76"/>
      <c r="G31" s="46">
        <v>2.06</v>
      </c>
      <c r="H31" s="47">
        <f t="shared" si="0"/>
        <v>103000</v>
      </c>
    </row>
    <row r="32" spans="1:8" ht="27" customHeight="1" thickBot="1" x14ac:dyDescent="0.3">
      <c r="A32" s="2">
        <v>19</v>
      </c>
      <c r="B32" s="101"/>
      <c r="C32" s="101"/>
      <c r="D32" s="12" t="s">
        <v>14</v>
      </c>
      <c r="E32" s="7">
        <v>49999</v>
      </c>
      <c r="F32" s="76"/>
      <c r="G32" s="46">
        <v>2.0299999999999998</v>
      </c>
      <c r="H32" s="47">
        <f t="shared" si="0"/>
        <v>101497.96999999999</v>
      </c>
    </row>
    <row r="33" spans="1:8" ht="27" customHeight="1" thickBot="1" x14ac:dyDescent="0.3">
      <c r="A33" s="2">
        <v>20</v>
      </c>
      <c r="B33" s="101"/>
      <c r="C33" s="102"/>
      <c r="D33" s="13" t="s">
        <v>13</v>
      </c>
      <c r="E33" s="8">
        <v>20001</v>
      </c>
      <c r="F33" s="76"/>
      <c r="G33" s="46">
        <v>1.99</v>
      </c>
      <c r="H33" s="47">
        <f t="shared" si="0"/>
        <v>39801.99</v>
      </c>
    </row>
    <row r="34" spans="1:8" ht="32.25" customHeight="1" thickBot="1" x14ac:dyDescent="0.3">
      <c r="A34" s="2">
        <v>21</v>
      </c>
      <c r="B34" s="101"/>
      <c r="C34" s="100" t="s">
        <v>5</v>
      </c>
      <c r="D34" s="10" t="s">
        <v>20</v>
      </c>
      <c r="E34" s="6">
        <v>10000</v>
      </c>
      <c r="F34" s="76"/>
      <c r="G34" s="46">
        <v>2.82</v>
      </c>
      <c r="H34" s="47">
        <f t="shared" si="0"/>
        <v>28200</v>
      </c>
    </row>
    <row r="35" spans="1:8" ht="32.25" customHeight="1" thickBot="1" x14ac:dyDescent="0.3">
      <c r="A35" s="2">
        <v>22</v>
      </c>
      <c r="B35" s="101"/>
      <c r="C35" s="101"/>
      <c r="D35" s="12" t="s">
        <v>14</v>
      </c>
      <c r="E35" s="7">
        <v>0</v>
      </c>
      <c r="F35" s="76"/>
      <c r="G35" s="46">
        <v>2.73</v>
      </c>
      <c r="H35" s="47">
        <f t="shared" si="0"/>
        <v>0</v>
      </c>
    </row>
    <row r="36" spans="1:8" ht="32.25" customHeight="1" thickBot="1" x14ac:dyDescent="0.3">
      <c r="A36" s="2">
        <v>23</v>
      </c>
      <c r="B36" s="102"/>
      <c r="C36" s="102"/>
      <c r="D36" s="13" t="s">
        <v>13</v>
      </c>
      <c r="E36" s="8">
        <v>0</v>
      </c>
      <c r="F36" s="76"/>
      <c r="G36" s="46">
        <v>2.71</v>
      </c>
      <c r="H36" s="47">
        <f t="shared" si="0"/>
        <v>0</v>
      </c>
    </row>
    <row r="37" spans="1:8" ht="34.5" customHeight="1" thickBot="1" x14ac:dyDescent="0.3">
      <c r="A37" s="2">
        <v>24</v>
      </c>
      <c r="B37" s="100" t="s">
        <v>40</v>
      </c>
      <c r="C37" s="100" t="s">
        <v>4</v>
      </c>
      <c r="D37" s="10" t="s">
        <v>20</v>
      </c>
      <c r="E37" s="6">
        <v>1000</v>
      </c>
      <c r="F37" s="76"/>
      <c r="G37" s="46">
        <v>2.2799999999999998</v>
      </c>
      <c r="H37" s="47">
        <f t="shared" si="0"/>
        <v>2280</v>
      </c>
    </row>
    <row r="38" spans="1:8" ht="34.5" customHeight="1" thickBot="1" x14ac:dyDescent="0.3">
      <c r="A38" s="2">
        <v>25</v>
      </c>
      <c r="B38" s="101"/>
      <c r="C38" s="101"/>
      <c r="D38" s="12" t="s">
        <v>14</v>
      </c>
      <c r="E38" s="7">
        <v>0</v>
      </c>
      <c r="F38" s="76"/>
      <c r="G38" s="46">
        <v>2.25</v>
      </c>
      <c r="H38" s="47">
        <f t="shared" si="0"/>
        <v>0</v>
      </c>
    </row>
    <row r="39" spans="1:8" ht="34.5" customHeight="1" thickBot="1" x14ac:dyDescent="0.3">
      <c r="A39" s="2">
        <v>26</v>
      </c>
      <c r="B39" s="101"/>
      <c r="C39" s="102"/>
      <c r="D39" s="13" t="s">
        <v>13</v>
      </c>
      <c r="E39" s="8">
        <v>0</v>
      </c>
      <c r="F39" s="76"/>
      <c r="G39" s="46">
        <v>2.21</v>
      </c>
      <c r="H39" s="47">
        <f t="shared" si="0"/>
        <v>0</v>
      </c>
    </row>
    <row r="40" spans="1:8" ht="34.5" customHeight="1" thickBot="1" x14ac:dyDescent="0.3">
      <c r="A40" s="2">
        <v>27</v>
      </c>
      <c r="B40" s="101"/>
      <c r="C40" s="100" t="s">
        <v>5</v>
      </c>
      <c r="D40" s="10" t="s">
        <v>20</v>
      </c>
      <c r="E40" s="6">
        <v>15000</v>
      </c>
      <c r="F40" s="76"/>
      <c r="G40" s="46">
        <v>3.35</v>
      </c>
      <c r="H40" s="47">
        <f t="shared" si="0"/>
        <v>50250</v>
      </c>
    </row>
    <row r="41" spans="1:8" ht="34.5" customHeight="1" thickBot="1" x14ac:dyDescent="0.3">
      <c r="A41" s="2">
        <v>28</v>
      </c>
      <c r="B41" s="101"/>
      <c r="C41" s="101"/>
      <c r="D41" s="12" t="s">
        <v>14</v>
      </c>
      <c r="E41" s="7">
        <v>0</v>
      </c>
      <c r="F41" s="76"/>
      <c r="G41" s="46">
        <v>3.32</v>
      </c>
      <c r="H41" s="47">
        <f t="shared" si="0"/>
        <v>0</v>
      </c>
    </row>
    <row r="42" spans="1:8" ht="34.5" customHeight="1" thickBot="1" x14ac:dyDescent="0.3">
      <c r="A42" s="2">
        <v>29</v>
      </c>
      <c r="B42" s="102"/>
      <c r="C42" s="102"/>
      <c r="D42" s="13" t="s">
        <v>13</v>
      </c>
      <c r="E42" s="8">
        <v>0</v>
      </c>
      <c r="F42" s="76"/>
      <c r="G42" s="46">
        <v>3.25</v>
      </c>
      <c r="H42" s="47">
        <f t="shared" si="0"/>
        <v>0</v>
      </c>
    </row>
    <row r="43" spans="1:8" ht="43.5" customHeight="1" thickBot="1" x14ac:dyDescent="0.3">
      <c r="A43" s="2">
        <v>30</v>
      </c>
      <c r="B43" s="58" t="s">
        <v>9</v>
      </c>
      <c r="C43" s="3" t="s">
        <v>5</v>
      </c>
      <c r="D43" s="3" t="s">
        <v>15</v>
      </c>
      <c r="E43" s="9">
        <v>3000</v>
      </c>
      <c r="F43" s="76"/>
      <c r="G43" s="46">
        <v>3.57</v>
      </c>
      <c r="H43" s="47">
        <f t="shared" si="0"/>
        <v>10710</v>
      </c>
    </row>
    <row r="44" spans="1:8" ht="35.25" customHeight="1" thickBot="1" x14ac:dyDescent="0.3">
      <c r="A44" s="2">
        <v>31</v>
      </c>
      <c r="B44" s="3" t="s">
        <v>41</v>
      </c>
      <c r="C44" s="3" t="s">
        <v>65</v>
      </c>
      <c r="D44" s="3" t="s">
        <v>15</v>
      </c>
      <c r="E44" s="9">
        <v>35000</v>
      </c>
      <c r="F44" s="59"/>
      <c r="G44" s="50">
        <v>2.65</v>
      </c>
      <c r="H44" s="51">
        <f t="shared" si="0"/>
        <v>92750</v>
      </c>
    </row>
    <row r="45" spans="1:8" ht="37.5" customHeight="1" thickBot="1" x14ac:dyDescent="0.3">
      <c r="A45" s="57"/>
      <c r="B45" s="120" t="s">
        <v>44</v>
      </c>
      <c r="C45" s="121"/>
      <c r="D45" s="121"/>
      <c r="E45" s="121"/>
      <c r="F45" s="121"/>
      <c r="G45" s="103"/>
      <c r="H45" s="104"/>
    </row>
    <row r="46" spans="1:8" ht="63.75" customHeight="1" thickBot="1" x14ac:dyDescent="0.3">
      <c r="A46" s="1" t="s">
        <v>0</v>
      </c>
      <c r="B46" s="113" t="s">
        <v>30</v>
      </c>
      <c r="C46" s="114"/>
      <c r="D46" s="15" t="s">
        <v>31</v>
      </c>
      <c r="E46" s="15" t="s">
        <v>32</v>
      </c>
      <c r="F46" s="22" t="s">
        <v>1</v>
      </c>
      <c r="G46" s="41" t="s">
        <v>47</v>
      </c>
      <c r="H46" s="25" t="s">
        <v>42</v>
      </c>
    </row>
    <row r="47" spans="1:8" ht="28.5" customHeight="1" thickBot="1" x14ac:dyDescent="0.3">
      <c r="A47" s="2">
        <v>39</v>
      </c>
      <c r="B47" s="117" t="s">
        <v>10</v>
      </c>
      <c r="C47" s="4" t="s">
        <v>4</v>
      </c>
      <c r="D47" s="38" t="s">
        <v>18</v>
      </c>
      <c r="E47" s="39">
        <v>400000</v>
      </c>
      <c r="F47" s="118" t="s">
        <v>3</v>
      </c>
      <c r="G47" s="42">
        <v>0.45</v>
      </c>
      <c r="H47" s="52">
        <f>G47*E47</f>
        <v>180000</v>
      </c>
    </row>
    <row r="48" spans="1:8" ht="21" customHeight="1" thickBot="1" x14ac:dyDescent="0.3">
      <c r="A48" s="2">
        <v>40</v>
      </c>
      <c r="B48" s="102"/>
      <c r="C48" s="4" t="s">
        <v>11</v>
      </c>
      <c r="D48" s="13" t="s">
        <v>18</v>
      </c>
      <c r="E48" s="8">
        <v>25000</v>
      </c>
      <c r="F48" s="119"/>
      <c r="G48" s="40">
        <v>2</v>
      </c>
      <c r="H48" s="47">
        <f>G48*E48</f>
        <v>50000</v>
      </c>
    </row>
    <row r="49" spans="1:8" ht="48.75" customHeight="1" thickBot="1" x14ac:dyDescent="0.3">
      <c r="A49" s="2">
        <v>41</v>
      </c>
      <c r="B49" s="111" t="s">
        <v>45</v>
      </c>
      <c r="C49" s="112"/>
      <c r="D49" s="30" t="s">
        <v>33</v>
      </c>
      <c r="E49" s="31">
        <v>1</v>
      </c>
      <c r="F49" s="32" t="s">
        <v>29</v>
      </c>
      <c r="G49" s="33">
        <v>19500</v>
      </c>
      <c r="H49" s="53">
        <f>G49*E49</f>
        <v>19500</v>
      </c>
    </row>
    <row r="50" spans="1:8" ht="42" customHeight="1" thickBot="1" x14ac:dyDescent="0.3">
      <c r="A50" s="56"/>
      <c r="B50" s="122" t="s">
        <v>46</v>
      </c>
      <c r="C50" s="122"/>
      <c r="D50" s="122"/>
      <c r="E50" s="122"/>
      <c r="F50" s="122"/>
      <c r="G50" s="107"/>
      <c r="H50" s="108"/>
    </row>
    <row r="51" spans="1:8" ht="63.75" customHeight="1" thickBot="1" x14ac:dyDescent="0.3">
      <c r="A51" s="1" t="s">
        <v>0</v>
      </c>
      <c r="B51" s="113" t="s">
        <v>30</v>
      </c>
      <c r="C51" s="114"/>
      <c r="D51" s="15" t="s">
        <v>31</v>
      </c>
      <c r="E51" s="15" t="s">
        <v>32</v>
      </c>
      <c r="F51" s="67" t="s">
        <v>1</v>
      </c>
      <c r="G51" s="72" t="s">
        <v>47</v>
      </c>
      <c r="H51" s="73" t="s">
        <v>42</v>
      </c>
    </row>
    <row r="52" spans="1:8" ht="47.25" customHeight="1" thickBot="1" x14ac:dyDescent="0.3">
      <c r="A52" s="24">
        <v>32</v>
      </c>
      <c r="B52" s="115" t="s">
        <v>62</v>
      </c>
      <c r="C52" s="116"/>
      <c r="D52" s="69" t="s">
        <v>33</v>
      </c>
      <c r="E52" s="70">
        <v>1</v>
      </c>
      <c r="F52" s="23" t="s">
        <v>64</v>
      </c>
      <c r="G52" s="71">
        <v>6000</v>
      </c>
      <c r="H52" s="68">
        <f>G52*E52</f>
        <v>6000</v>
      </c>
    </row>
    <row r="53" spans="1:8" ht="60" customHeight="1" thickBot="1" x14ac:dyDescent="0.3">
      <c r="A53" s="17"/>
      <c r="B53" s="123" t="s">
        <v>66</v>
      </c>
      <c r="C53" s="124"/>
      <c r="D53" s="77"/>
      <c r="E53" s="78"/>
      <c r="F53" s="78"/>
      <c r="G53" s="78"/>
      <c r="H53" s="79"/>
    </row>
    <row r="54" spans="1:8" ht="19.5" customHeight="1" x14ac:dyDescent="0.25">
      <c r="A54" s="34">
        <v>33</v>
      </c>
      <c r="B54" s="98" t="s">
        <v>22</v>
      </c>
      <c r="C54" s="99"/>
      <c r="D54" s="18" t="s">
        <v>33</v>
      </c>
      <c r="E54" s="19">
        <v>1</v>
      </c>
      <c r="F54" s="95" t="s">
        <v>28</v>
      </c>
      <c r="G54" s="48">
        <v>2000</v>
      </c>
      <c r="H54" s="49">
        <f t="shared" ref="H54:H59" si="1">G54*E54</f>
        <v>2000</v>
      </c>
    </row>
    <row r="55" spans="1:8" ht="19.5" customHeight="1" x14ac:dyDescent="0.25">
      <c r="A55" s="16">
        <v>34</v>
      </c>
      <c r="B55" s="91" t="s">
        <v>23</v>
      </c>
      <c r="C55" s="92"/>
      <c r="D55" s="20" t="s">
        <v>33</v>
      </c>
      <c r="E55" s="21">
        <v>1</v>
      </c>
      <c r="F55" s="96"/>
      <c r="G55" s="46">
        <v>2500</v>
      </c>
      <c r="H55" s="47">
        <f t="shared" si="1"/>
        <v>2500</v>
      </c>
    </row>
    <row r="56" spans="1:8" ht="19.5" customHeight="1" x14ac:dyDescent="0.25">
      <c r="A56" s="16">
        <v>35</v>
      </c>
      <c r="B56" s="91" t="s">
        <v>24</v>
      </c>
      <c r="C56" s="92"/>
      <c r="D56" s="20" t="s">
        <v>33</v>
      </c>
      <c r="E56" s="21">
        <v>1</v>
      </c>
      <c r="F56" s="96"/>
      <c r="G56" s="46">
        <v>1000</v>
      </c>
      <c r="H56" s="47">
        <f t="shared" si="1"/>
        <v>1000</v>
      </c>
    </row>
    <row r="57" spans="1:8" ht="19.5" customHeight="1" x14ac:dyDescent="0.25">
      <c r="A57" s="16">
        <v>36</v>
      </c>
      <c r="B57" s="91" t="s">
        <v>25</v>
      </c>
      <c r="C57" s="92"/>
      <c r="D57" s="20" t="s">
        <v>33</v>
      </c>
      <c r="E57" s="21">
        <v>1</v>
      </c>
      <c r="F57" s="96"/>
      <c r="G57" s="46">
        <v>2400</v>
      </c>
      <c r="H57" s="47">
        <f t="shared" si="1"/>
        <v>2400</v>
      </c>
    </row>
    <row r="58" spans="1:8" ht="19.5" customHeight="1" x14ac:dyDescent="0.25">
      <c r="A58" s="16">
        <v>37</v>
      </c>
      <c r="B58" s="91" t="s">
        <v>26</v>
      </c>
      <c r="C58" s="92"/>
      <c r="D58" s="20" t="s">
        <v>33</v>
      </c>
      <c r="E58" s="21">
        <v>1</v>
      </c>
      <c r="F58" s="96"/>
      <c r="G58" s="46">
        <v>2000</v>
      </c>
      <c r="H58" s="47">
        <f t="shared" si="1"/>
        <v>2000</v>
      </c>
    </row>
    <row r="59" spans="1:8" ht="19.5" customHeight="1" thickBot="1" x14ac:dyDescent="0.3">
      <c r="A59" s="35">
        <v>38</v>
      </c>
      <c r="B59" s="93" t="s">
        <v>27</v>
      </c>
      <c r="C59" s="94"/>
      <c r="D59" s="36" t="s">
        <v>33</v>
      </c>
      <c r="E59" s="37">
        <v>1</v>
      </c>
      <c r="F59" s="97"/>
      <c r="G59" s="50">
        <v>3000</v>
      </c>
      <c r="H59" s="51">
        <f t="shared" si="1"/>
        <v>3000</v>
      </c>
    </row>
    <row r="60" spans="1:8" ht="26.25" customHeight="1" thickBot="1" x14ac:dyDescent="0.3">
      <c r="A60" s="109" t="s">
        <v>34</v>
      </c>
      <c r="B60" s="110"/>
      <c r="C60" s="110"/>
      <c r="D60" s="110"/>
      <c r="E60" s="110"/>
      <c r="F60" s="110"/>
      <c r="G60" s="43"/>
      <c r="H60" s="44">
        <f>SUM(H14:H44,H47:H49,H52,H54:H59)</f>
        <v>3042089.9600000004</v>
      </c>
    </row>
    <row r="61" spans="1:8" ht="30" customHeight="1" thickBot="1" x14ac:dyDescent="0.3">
      <c r="A61" s="109" t="s">
        <v>35</v>
      </c>
      <c r="B61" s="110"/>
      <c r="C61" s="110"/>
      <c r="D61" s="110"/>
      <c r="E61" s="110"/>
      <c r="F61" s="110"/>
      <c r="G61" s="43"/>
      <c r="H61" s="54">
        <f>H60*12</f>
        <v>36505079.520000003</v>
      </c>
    </row>
    <row r="62" spans="1:8" ht="27" customHeight="1" x14ac:dyDescent="0.25">
      <c r="A62" s="74" t="s">
        <v>63</v>
      </c>
      <c r="B62" s="74"/>
      <c r="C62" s="74"/>
      <c r="D62" s="74"/>
      <c r="E62" s="74"/>
      <c r="F62" s="74"/>
      <c r="G62" s="74"/>
    </row>
    <row r="63" spans="1:8" x14ac:dyDescent="0.25">
      <c r="E63" s="5"/>
    </row>
    <row r="64" spans="1:8" ht="18.75" x14ac:dyDescent="0.3">
      <c r="A64" s="80" t="s">
        <v>49</v>
      </c>
      <c r="B64" s="81"/>
      <c r="C64" s="81"/>
      <c r="D64" s="81"/>
      <c r="E64" s="81"/>
      <c r="F64" s="81"/>
    </row>
    <row r="65" spans="1:8" ht="15.75" thickBot="1" x14ac:dyDescent="0.3"/>
    <row r="66" spans="1:8" ht="29.25" thickBot="1" x14ac:dyDescent="0.3">
      <c r="A66" s="60" t="s">
        <v>0</v>
      </c>
      <c r="B66" s="61" t="s">
        <v>50</v>
      </c>
      <c r="C66" s="82" t="s">
        <v>51</v>
      </c>
      <c r="D66" s="83"/>
      <c r="E66" s="83"/>
      <c r="F66" s="83"/>
      <c r="G66" s="83"/>
      <c r="H66" s="84"/>
    </row>
    <row r="67" spans="1:8" ht="29.25" customHeight="1" thickBot="1" x14ac:dyDescent="0.3">
      <c r="A67" s="62">
        <v>1</v>
      </c>
      <c r="B67" s="63" t="s">
        <v>52</v>
      </c>
      <c r="C67" s="85" t="s">
        <v>53</v>
      </c>
      <c r="D67" s="85"/>
      <c r="E67" s="85"/>
      <c r="F67" s="85"/>
      <c r="G67" s="85"/>
      <c r="H67" s="86"/>
    </row>
    <row r="71" spans="1:8" ht="15.75" thickBot="1" x14ac:dyDescent="0.3">
      <c r="B71" s="64"/>
      <c r="C71" s="64"/>
      <c r="D71" s="65" t="s">
        <v>56</v>
      </c>
    </row>
    <row r="72" spans="1:8" x14ac:dyDescent="0.25">
      <c r="B72" s="87" t="s">
        <v>54</v>
      </c>
      <c r="C72" s="87"/>
      <c r="D72" s="65"/>
    </row>
    <row r="73" spans="1:8" x14ac:dyDescent="0.25">
      <c r="B73" s="65"/>
      <c r="C73" s="65"/>
      <c r="D73" s="65"/>
    </row>
    <row r="74" spans="1:8" x14ac:dyDescent="0.25">
      <c r="B74" s="65" t="s">
        <v>55</v>
      </c>
      <c r="C74" s="65"/>
      <c r="D74" s="65"/>
    </row>
  </sheetData>
  <mergeCells count="48">
    <mergeCell ref="B50:F50"/>
    <mergeCell ref="B45:F45"/>
    <mergeCell ref="B46:C46"/>
    <mergeCell ref="B53:C53"/>
    <mergeCell ref="C19:C20"/>
    <mergeCell ref="C21:C22"/>
    <mergeCell ref="C23:C24"/>
    <mergeCell ref="B19:B24"/>
    <mergeCell ref="C25:C26"/>
    <mergeCell ref="C27:C28"/>
    <mergeCell ref="C29:C30"/>
    <mergeCell ref="B47:B48"/>
    <mergeCell ref="F47:F48"/>
    <mergeCell ref="B11:F11"/>
    <mergeCell ref="C16:C18"/>
    <mergeCell ref="B14:B18"/>
    <mergeCell ref="C67:H67"/>
    <mergeCell ref="B72:C72"/>
    <mergeCell ref="A7:H7"/>
    <mergeCell ref="A9:F9"/>
    <mergeCell ref="B58:C58"/>
    <mergeCell ref="B59:C59"/>
    <mergeCell ref="F54:F59"/>
    <mergeCell ref="B54:C54"/>
    <mergeCell ref="B57:C57"/>
    <mergeCell ref="B25:B30"/>
    <mergeCell ref="C14:C15"/>
    <mergeCell ref="C31:C33"/>
    <mergeCell ref="C34:C36"/>
    <mergeCell ref="B31:B36"/>
    <mergeCell ref="G45:H45"/>
    <mergeCell ref="G11:H11"/>
    <mergeCell ref="A62:G62"/>
    <mergeCell ref="F14:F43"/>
    <mergeCell ref="D53:H53"/>
    <mergeCell ref="A64:F64"/>
    <mergeCell ref="C66:H66"/>
    <mergeCell ref="G50:H50"/>
    <mergeCell ref="A61:F61"/>
    <mergeCell ref="A60:F60"/>
    <mergeCell ref="C37:C39"/>
    <mergeCell ref="B37:B42"/>
    <mergeCell ref="C40:C42"/>
    <mergeCell ref="B49:C49"/>
    <mergeCell ref="B51:C51"/>
    <mergeCell ref="B52:C52"/>
    <mergeCell ref="B55:C55"/>
    <mergeCell ref="B56:C56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2023-05-25T07:57:05Z</cp:lastPrinted>
  <dcterms:created xsi:type="dcterms:W3CDTF">2023-05-02T03:20:23Z</dcterms:created>
  <dcterms:modified xsi:type="dcterms:W3CDTF">2023-05-29T01:41:29Z</dcterms:modified>
</cp:coreProperties>
</file>